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25260" windowHeight="6180" activeTab="0"/>
  </bookViews>
  <sheets>
    <sheet name="110227 Case &amp; Pound Calculator" sheetId="1" r:id="rId1"/>
    <sheet name="110381 Case &amp; Pound Calculator" sheetId="2" r:id="rId2"/>
  </sheets>
  <definedNames/>
  <calcPr fullCalcOnLoad="1"/>
</workbook>
</file>

<file path=xl/sharedStrings.xml><?xml version="1.0" encoding="utf-8"?>
<sst xmlns="http://schemas.openxmlformats.org/spreadsheetml/2006/main" count="400" uniqueCount="101">
  <si>
    <t>CODE              NO.</t>
  </si>
  <si>
    <t>PRODUCT DESCRIPTION</t>
  </si>
  <si>
    <t>ADP</t>
  </si>
  <si>
    <t>X</t>
  </si>
  <si>
    <t>x</t>
  </si>
  <si>
    <t xml:space="preserve">Months Served </t>
  </si>
  <si>
    <t>=</t>
  </si>
  <si>
    <t>Est. Annual Servings</t>
  </si>
  <si>
    <t>/</t>
  </si>
  <si>
    <t>Pounds DF/Case</t>
  </si>
  <si>
    <t>EXAMPLE</t>
  </si>
  <si>
    <t xml:space="preserve"> CASE PACK                                       </t>
  </si>
  <si>
    <t>TOTAL POUNDS NEEDED</t>
  </si>
  <si>
    <t>12/28 oz</t>
  </si>
  <si>
    <t>Potato Pearls EXCEL</t>
  </si>
  <si>
    <t>Raw Pounds Needed</t>
  </si>
  <si>
    <t>Servings Per Case</t>
  </si>
  <si>
    <t>Days Served Per Month</t>
  </si>
  <si>
    <t>Est. Annual Case Volume</t>
  </si>
  <si>
    <t>10/29.3 oz</t>
  </si>
  <si>
    <t>12/29.6 oz</t>
  </si>
  <si>
    <t>12/30.7 oz</t>
  </si>
  <si>
    <t>6/3.7 lbs</t>
  </si>
  <si>
    <t>8/31.9 oz</t>
  </si>
  <si>
    <t>12/27.16 oz</t>
  </si>
  <si>
    <t>6/5.31 lbs</t>
  </si>
  <si>
    <t>6/5.75 lbs</t>
  </si>
  <si>
    <t>6/3.55 lbs</t>
  </si>
  <si>
    <t>12/26.5 oz</t>
  </si>
  <si>
    <t>6/2.25 lb</t>
  </si>
  <si>
    <t>6/40.5 oz</t>
  </si>
  <si>
    <t>1/30 lb</t>
  </si>
  <si>
    <t>6/34 oz</t>
  </si>
  <si>
    <t>6/2.5 lb</t>
  </si>
  <si>
    <t>6/37.5 oz</t>
  </si>
  <si>
    <t>COMMODITY TO ORDER:   110227, POTATOES BULK DEHY</t>
  </si>
  <si>
    <t>6/26 oz.</t>
  </si>
  <si>
    <t>COMMODITY TO ORDER:   110381, Pinto Beans Dry Tote</t>
  </si>
  <si>
    <t xml:space="preserve">Santiago® Seasoned Black Beans </t>
  </si>
  <si>
    <t xml:space="preserve">6/26.9 oz. </t>
  </si>
  <si>
    <t xml:space="preserve">6/20.8 oz. </t>
  </si>
  <si>
    <t xml:space="preserve">6/26.25 oz. </t>
  </si>
  <si>
    <t xml:space="preserve">1/50 lb. </t>
  </si>
  <si>
    <t xml:space="preserve">6/27.09 oz. </t>
  </si>
  <si>
    <t>6/29.77 oz.</t>
  </si>
  <si>
    <t xml:space="preserve">1/30 lb. </t>
  </si>
  <si>
    <t xml:space="preserve">6/29.77 oz. </t>
  </si>
  <si>
    <t>8/32.5 oz</t>
  </si>
  <si>
    <t xml:space="preserve">6/28.1 oz. </t>
  </si>
  <si>
    <t>SY 17-18</t>
  </si>
  <si>
    <t>Scalloped O'Brien Style Potato Casserole - Reduced Sodium</t>
  </si>
  <si>
    <t>Scalloped Potatoe Casserole - Reduced Sodium</t>
  </si>
  <si>
    <t>6/24.27 oz.</t>
  </si>
  <si>
    <t>1/40 lbs</t>
  </si>
  <si>
    <t>1/40 lb.</t>
  </si>
  <si>
    <t>12/28 oz.</t>
  </si>
  <si>
    <t>1/50 lbs</t>
  </si>
  <si>
    <t>**Updated 2/7/17</t>
  </si>
  <si>
    <r>
      <rPr>
        <b/>
        <sz val="18"/>
        <rFont val="Calibri"/>
        <family val="2"/>
      </rPr>
      <t xml:space="preserve">110381 Pinto Beans
</t>
    </r>
    <r>
      <rPr>
        <b/>
        <sz val="24"/>
        <rFont val="Calibri"/>
        <family val="2"/>
      </rPr>
      <t>COMMODITY CALCULATOR</t>
    </r>
  </si>
  <si>
    <t>This commodity work sheet will help you determine how many raw pounds of 110227, Bulk Potatoes Dehy you will need to divert to Basic American Foods to meet your mashed potato needs.
SEE EXAMPLE IN ROW 8.  If you want to serve Potato Pearls EXCEL® to 2,000 students twice per month for 9 months you will need 36,000 servings.  At 480 servings per case you will need 75 cases of finished product and because it takes 105 pounds of commodity potatoes (donated food) to make one case, you will need 7,875 pounds of commodity code 110227 to fill your needs.</t>
  </si>
  <si>
    <r>
      <t>110227</t>
    </r>
    <r>
      <rPr>
        <b/>
        <sz val="18"/>
        <rFont val="Calibri"/>
        <family val="2"/>
      </rPr>
      <t xml:space="preserve">
</t>
    </r>
    <r>
      <rPr>
        <b/>
        <sz val="24"/>
        <rFont val="Calibri"/>
        <family val="2"/>
      </rPr>
      <t>COMMODITY CALCULATOR</t>
    </r>
  </si>
  <si>
    <t>Potato Pancake Mix</t>
  </si>
  <si>
    <t>EXCEL® Creamy Butter Mashed Potatoes w/Skins</t>
  </si>
  <si>
    <t xml:space="preserve">Instant Mashed Potatoes Complete w/Vit C - Low Sodium </t>
  </si>
  <si>
    <t xml:space="preserve">Instant Mashed Potatoes w/Vit C - Low Sodium </t>
  </si>
  <si>
    <t>Mashed Potatoes</t>
  </si>
  <si>
    <t>EXCEL® Original Butter Mashed - Reduced Sodium</t>
  </si>
  <si>
    <t>Golden Extra Rich Mashed</t>
  </si>
  <si>
    <t>Nature's Own Mashed</t>
  </si>
  <si>
    <t>EXCEL® Redskin Mashed</t>
  </si>
  <si>
    <t>EXCEL® Gold Mashed</t>
  </si>
  <si>
    <t>EXCEL® Original Butter Recipe Mashed</t>
  </si>
  <si>
    <t>Russet Hashbrowns</t>
  </si>
  <si>
    <t>Smart Servings™ Mashed w/Vit C - Low Sodium</t>
  </si>
  <si>
    <t>Smart Servings - Low Sodium Mashed w/ Vit C</t>
  </si>
  <si>
    <t>Au Gratin Potato Casserole - Reduced Sodium</t>
  </si>
  <si>
    <t>Redi-Shred® Hashbrowns</t>
  </si>
  <si>
    <t>Shredded Potato Cheese Bake - Reduced Sodium</t>
  </si>
  <si>
    <t>EXCEL® Original Butter Mashed</t>
  </si>
  <si>
    <t>Country Style Mashed</t>
  </si>
  <si>
    <t>Extra Rich Mashed - Low Sodium</t>
  </si>
  <si>
    <t>Seasoned Hashbrowns</t>
  </si>
  <si>
    <t xml:space="preserve">Seasoned Vegetarian Refried Beans </t>
  </si>
  <si>
    <t>QUICK-START® Vegetarian Chili w/Red Beans</t>
  </si>
  <si>
    <t>Smart Servings™ Vegetarian Refried Beans - Low Sodium</t>
  </si>
  <si>
    <t>EXCEL®  Refried Beans - Smooth</t>
  </si>
  <si>
    <t xml:space="preserve"> Vegetarian Refried Beans</t>
  </si>
  <si>
    <t>Seasoned Vegetarian Black Beans</t>
  </si>
  <si>
    <t>Refried Beans</t>
  </si>
  <si>
    <t>Vegetarian Refried Beans</t>
  </si>
  <si>
    <t>EXCEL® Refried Beans - Smooth</t>
  </si>
  <si>
    <t>MASHED POTATOES</t>
  </si>
  <si>
    <t>Brilliant Beginnings® - Scratch Quality Potato Base</t>
  </si>
  <si>
    <t xml:space="preserve">Potato Pearls® - No Additional Ingredients Required. Just Add Water. </t>
  </si>
  <si>
    <t>Fully Flavored</t>
  </si>
  <si>
    <t>Lower Sodium</t>
  </si>
  <si>
    <t>VALUE - Economical Solution for High-Volume Preparation in a Mixer.</t>
  </si>
  <si>
    <t>CASSEROLES:   Classic Comfort Food, Made Easy</t>
  </si>
  <si>
    <t>HASHBROWNS: Golden Grill® - 3x More Benefits Than Frozen</t>
  </si>
  <si>
    <r>
      <t xml:space="preserve">BEANS: </t>
    </r>
    <r>
      <rPr>
        <sz val="12"/>
        <color indexed="9"/>
        <rFont val="Calibri"/>
        <family val="2"/>
      </rPr>
      <t>Santiago® - No preservatives, artificial colors or flavors.  Authentic taste and texture.</t>
    </r>
  </si>
  <si>
    <t>This commodity work sheet will help you determine how many raw pounds of 110381, Bulk Pinto beans you will need to divert to Basic American Foods to meet your legume needs.
SEE EXAMPLE IN ROW 8.  If you want to serve Santiago(R) Seasoned Black Beans to 2000 students twice per month for 9 months you will need 36,000 servings.  At 138 servings per case you will need about 260 cases of finished product and because it takes 9.21 pounds of commodity beans (donated food) to make one case, you will need 2,404 pounds of commodity code 110381 to fill your needs.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</si>
</sst>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quot;$&quot;* #,##0.000_);_(&quot;$&quot;* \(#,##0.000\);_(&quot;$&quot;* &quot;-&quot;??_);_(@_)"/>
    <numFmt numFmtId="167" formatCode="0.0000"/>
    <numFmt numFmtId="168" formatCode="0.0%"/>
    <numFmt numFmtId="169" formatCode="0.0"/>
    <numFmt numFmtId="170" formatCode="m/d/yyyy;@"/>
    <numFmt numFmtId="171" formatCode="&quot;Yes&quot;;&quot;Yes&quot;;&quot;No&quot;"/>
    <numFmt numFmtId="172" formatCode="&quot;True&quot;;&quot;True&quot;;&quot;False&quot;"/>
    <numFmt numFmtId="173" formatCode="&quot;On&quot;;&quot;On&quot;;&quot;Off&quot;"/>
    <numFmt numFmtId="174" formatCode="[$€-2]\ #,##0.00_);[Red]\([$€-2]\ #,##0.00\)"/>
    <numFmt numFmtId="175" formatCode="_(* #,##0.0_);_(* \(#,##0.0\);_(* &quot;-&quot;??_);_(@_)"/>
    <numFmt numFmtId="176" formatCode="&quot;$&quot;#,##0.0"/>
    <numFmt numFmtId="177" formatCode="&quot;$&quot;#,##0"/>
    <numFmt numFmtId="178" formatCode="&quot;$&quot;#,##0.000"/>
    <numFmt numFmtId="179" formatCode="&quot;$&quot;#,##0.0000"/>
    <numFmt numFmtId="180" formatCode="&quot;$&quot;#,##0.00000"/>
    <numFmt numFmtId="181" formatCode="&quot;$&quot;#,##0.000000"/>
    <numFmt numFmtId="182" formatCode="[&lt;=9999999]###\-####;\(###\)\ ###\-####"/>
    <numFmt numFmtId="183" formatCode="[$-409]dddd\,\ mmmm\ dd\,\ yyyy"/>
    <numFmt numFmtId="184" formatCode="[$-409]mmmm\ d\,\ yyyy;@"/>
  </numFmts>
  <fonts count="57">
    <font>
      <sz val="10"/>
      <name val="Arial"/>
      <family val="0"/>
    </font>
    <font>
      <sz val="8"/>
      <name val="Arial"/>
      <family val="2"/>
    </font>
    <font>
      <u val="single"/>
      <sz val="10"/>
      <color indexed="12"/>
      <name val="Arial"/>
      <family val="2"/>
    </font>
    <font>
      <u val="single"/>
      <sz val="10"/>
      <color indexed="36"/>
      <name val="Arial"/>
      <family val="2"/>
    </font>
    <font>
      <b/>
      <sz val="24"/>
      <name val="Calibri"/>
      <family val="2"/>
    </font>
    <font>
      <b/>
      <sz val="18"/>
      <name val="Calibri"/>
      <family val="2"/>
    </font>
    <font>
      <b/>
      <sz val="12"/>
      <name val="Calibri"/>
      <family val="2"/>
    </font>
    <font>
      <sz val="12"/>
      <name val="Calibri"/>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4"/>
      <name val="Calibri"/>
      <family val="2"/>
    </font>
    <font>
      <b/>
      <sz val="12"/>
      <color indexed="9"/>
      <name val="Calibri"/>
      <family val="2"/>
    </font>
    <font>
      <b/>
      <sz val="12"/>
      <color indexed="10"/>
      <name val="Calibri"/>
      <family val="2"/>
    </font>
    <font>
      <sz val="12"/>
      <color indexed="8"/>
      <name val="Calibri"/>
      <family val="2"/>
    </font>
    <font>
      <b/>
      <sz val="8"/>
      <name val="Calibri"/>
      <family val="2"/>
    </font>
    <font>
      <sz val="9"/>
      <name val="Calibri"/>
      <family val="2"/>
    </font>
    <font>
      <b/>
      <sz val="16"/>
      <color indexed="9"/>
      <name val="Helv"/>
      <family val="0"/>
    </font>
    <font>
      <b/>
      <sz val="12"/>
      <color indexed="9"/>
      <name val="Helv"/>
      <family val="0"/>
    </font>
    <font>
      <b/>
      <sz val="11"/>
      <name val="Calibri"/>
      <family val="2"/>
    </font>
    <font>
      <b/>
      <sz val="11"/>
      <color indexed="10"/>
      <name val="Calibri"/>
      <family val="2"/>
    </font>
    <font>
      <sz val="12"/>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gray125">
        <bgColor rgb="FF002060"/>
      </patternFill>
    </fill>
    <fill>
      <patternFill patternType="solid">
        <fgColor theme="1" tint="0.49998000264167786"/>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top style="thin"/>
      <bottom style="thin"/>
    </border>
    <border>
      <left style="thin"/>
      <right style="thin"/>
      <top>
        <color indexed="63"/>
      </top>
      <bottom style="thin"/>
    </border>
    <border>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0">
    <xf numFmtId="0" fontId="0" fillId="0" borderId="0" xfId="0" applyAlignment="1">
      <alignment/>
    </xf>
    <xf numFmtId="2" fontId="4" fillId="33" borderId="0" xfId="58" applyNumberFormat="1" applyFont="1" applyFill="1" applyBorder="1" applyAlignment="1">
      <alignment horizontal="center" vertical="center" wrapText="1"/>
      <protection/>
    </xf>
    <xf numFmtId="0" fontId="26" fillId="0" borderId="0" xfId="58" applyFont="1" applyAlignment="1">
      <alignment/>
      <protection/>
    </xf>
    <xf numFmtId="0" fontId="26" fillId="0" borderId="0" xfId="58" applyFont="1" applyBorder="1" applyAlignment="1">
      <alignment horizontal="center" vertical="center"/>
      <protection/>
    </xf>
    <xf numFmtId="0" fontId="27" fillId="0" borderId="0" xfId="58" applyFont="1" applyBorder="1" applyAlignment="1" applyProtection="1">
      <alignment horizontal="center" vertical="center"/>
      <protection locked="0"/>
    </xf>
    <xf numFmtId="0" fontId="27" fillId="0" borderId="0" xfId="58" applyFont="1" applyBorder="1" applyAlignment="1">
      <alignment horizontal="center" vertical="center"/>
      <protection/>
    </xf>
    <xf numFmtId="0" fontId="26" fillId="0" borderId="0" xfId="58" applyFont="1">
      <alignment/>
      <protection/>
    </xf>
    <xf numFmtId="0" fontId="28" fillId="34" borderId="10" xfId="58" applyFont="1" applyFill="1" applyBorder="1" applyAlignment="1">
      <alignment horizontal="left" vertical="center"/>
      <protection/>
    </xf>
    <xf numFmtId="0" fontId="6" fillId="34" borderId="10" xfId="58" applyFont="1" applyFill="1" applyBorder="1" applyAlignment="1">
      <alignment horizontal="left" vertical="center"/>
      <protection/>
    </xf>
    <xf numFmtId="4" fontId="6" fillId="34" borderId="10" xfId="58" applyNumberFormat="1" applyFont="1" applyFill="1" applyBorder="1" applyAlignment="1">
      <alignment horizontal="right" vertical="center" wrapText="1"/>
      <protection/>
    </xf>
    <xf numFmtId="0" fontId="7" fillId="34" borderId="10" xfId="58" applyFont="1" applyFill="1" applyBorder="1">
      <alignment/>
      <protection/>
    </xf>
    <xf numFmtId="0" fontId="6" fillId="34" borderId="10" xfId="58" applyFont="1" applyFill="1" applyBorder="1" applyAlignment="1">
      <alignment horizontal="center"/>
      <protection/>
    </xf>
    <xf numFmtId="0" fontId="6" fillId="34" borderId="10" xfId="58" applyFont="1" applyFill="1" applyBorder="1">
      <alignment/>
      <protection/>
    </xf>
    <xf numFmtId="0" fontId="7" fillId="34" borderId="10" xfId="58" applyFont="1" applyFill="1" applyBorder="1" applyAlignment="1">
      <alignment horizontal="center"/>
      <protection/>
    </xf>
    <xf numFmtId="2" fontId="7" fillId="34" borderId="10" xfId="58" applyNumberFormat="1" applyFont="1" applyFill="1" applyBorder="1" applyAlignment="1">
      <alignment horizontal="center"/>
      <protection/>
    </xf>
    <xf numFmtId="0" fontId="28" fillId="34" borderId="10" xfId="58" applyFont="1" applyFill="1" applyBorder="1" applyAlignment="1">
      <alignment horizontal="right"/>
      <protection/>
    </xf>
    <xf numFmtId="0" fontId="6" fillId="0" borderId="10" xfId="58" applyFont="1" applyBorder="1" applyAlignment="1">
      <alignment horizontal="center" wrapText="1"/>
      <protection/>
    </xf>
    <xf numFmtId="0" fontId="6" fillId="0" borderId="10" xfId="58" applyFont="1" applyBorder="1" applyAlignment="1">
      <alignment horizontal="left"/>
      <protection/>
    </xf>
    <xf numFmtId="4" fontId="6" fillId="0" borderId="10" xfId="58" applyNumberFormat="1" applyFont="1" applyBorder="1" applyAlignment="1">
      <alignment horizontal="center" wrapText="1"/>
      <protection/>
    </xf>
    <xf numFmtId="2" fontId="6" fillId="0" borderId="10" xfId="58" applyNumberFormat="1" applyFont="1" applyBorder="1" applyAlignment="1">
      <alignment horizontal="center" wrapText="1"/>
      <protection/>
    </xf>
    <xf numFmtId="0" fontId="6" fillId="0" borderId="0" xfId="58" applyFont="1" applyFill="1" applyBorder="1" applyAlignment="1">
      <alignment horizontal="center" vertical="top" wrapText="1"/>
      <protection/>
    </xf>
    <xf numFmtId="0" fontId="6" fillId="0" borderId="0" xfId="58" applyFont="1" applyFill="1" applyBorder="1" applyAlignment="1">
      <alignment vertical="top" wrapText="1"/>
      <protection/>
    </xf>
    <xf numFmtId="0" fontId="6" fillId="0" borderId="0" xfId="58" applyFont="1" applyFill="1" applyBorder="1" applyAlignment="1">
      <alignment horizontal="center" wrapText="1"/>
      <protection/>
    </xf>
    <xf numFmtId="3" fontId="6" fillId="0" borderId="0" xfId="58" applyNumberFormat="1" applyFont="1" applyFill="1" applyBorder="1" applyAlignment="1">
      <alignment horizontal="center" wrapText="1"/>
      <protection/>
    </xf>
    <xf numFmtId="2" fontId="6" fillId="0" borderId="0" xfId="58" applyNumberFormat="1" applyFont="1" applyFill="1" applyBorder="1" applyAlignment="1">
      <alignment horizontal="center" wrapText="1"/>
      <protection/>
    </xf>
    <xf numFmtId="0" fontId="8" fillId="0" borderId="10" xfId="58" applyFont="1" applyBorder="1" applyAlignment="1" applyProtection="1">
      <alignment horizontal="center" vertical="center"/>
      <protection/>
    </xf>
    <xf numFmtId="0" fontId="8" fillId="0" borderId="10" xfId="58" applyFont="1" applyBorder="1" applyAlignment="1" applyProtection="1">
      <alignment horizontal="left" vertical="center" wrapText="1"/>
      <protection/>
    </xf>
    <xf numFmtId="0" fontId="8" fillId="0" borderId="10" xfId="58" applyFont="1" applyBorder="1" applyAlignment="1">
      <alignment horizontal="center" wrapText="1"/>
      <protection/>
    </xf>
    <xf numFmtId="164" fontId="6" fillId="35" borderId="10" xfId="44" applyNumberFormat="1" applyFont="1" applyFill="1" applyBorder="1" applyAlignment="1" applyProtection="1">
      <alignment/>
      <protection locked="0"/>
    </xf>
    <xf numFmtId="0" fontId="6" fillId="0" borderId="10" xfId="58" applyFont="1" applyBorder="1" applyAlignment="1">
      <alignment horizontal="center"/>
      <protection/>
    </xf>
    <xf numFmtId="164" fontId="6" fillId="0" borderId="10" xfId="44" applyNumberFormat="1" applyFont="1" applyBorder="1" applyAlignment="1">
      <alignment horizontal="center"/>
    </xf>
    <xf numFmtId="0" fontId="55" fillId="0" borderId="10" xfId="58" applyFont="1" applyFill="1" applyBorder="1" applyAlignment="1" applyProtection="1">
      <alignment horizontal="center" vertical="center"/>
      <protection/>
    </xf>
    <xf numFmtId="164" fontId="6" fillId="0" borderId="10" xfId="44" applyNumberFormat="1" applyFont="1" applyBorder="1" applyAlignment="1">
      <alignment/>
    </xf>
    <xf numFmtId="0" fontId="7" fillId="0" borderId="0" xfId="58" applyFont="1">
      <alignment/>
      <protection/>
    </xf>
    <xf numFmtId="0" fontId="7" fillId="0" borderId="0" xfId="58" applyFont="1" applyBorder="1" applyAlignment="1">
      <alignment horizontal="center"/>
      <protection/>
    </xf>
    <xf numFmtId="0" fontId="7" fillId="0" borderId="0" xfId="58" applyFont="1" applyBorder="1" applyAlignment="1">
      <alignment horizontal="left"/>
      <protection/>
    </xf>
    <xf numFmtId="4" fontId="7" fillId="0" borderId="0" xfId="58" applyNumberFormat="1" applyFont="1" applyBorder="1" applyAlignment="1">
      <alignment horizontal="right"/>
      <protection/>
    </xf>
    <xf numFmtId="0" fontId="7" fillId="0" borderId="0" xfId="58" applyFont="1" applyBorder="1">
      <alignment/>
      <protection/>
    </xf>
    <xf numFmtId="0" fontId="6" fillId="0" borderId="0" xfId="58" applyFont="1" applyBorder="1" applyAlignment="1">
      <alignment horizontal="center"/>
      <protection/>
    </xf>
    <xf numFmtId="2" fontId="7" fillId="0" borderId="0" xfId="58" applyNumberFormat="1" applyFont="1" applyBorder="1" applyAlignment="1">
      <alignment horizontal="center"/>
      <protection/>
    </xf>
    <xf numFmtId="0" fontId="6" fillId="0" borderId="0" xfId="58" applyFont="1" applyBorder="1">
      <alignment/>
      <protection/>
    </xf>
    <xf numFmtId="0" fontId="7" fillId="0" borderId="11" xfId="58" applyFont="1" applyBorder="1">
      <alignment/>
      <protection/>
    </xf>
    <xf numFmtId="0" fontId="26" fillId="0" borderId="0" xfId="58" applyFont="1" applyBorder="1" applyAlignment="1">
      <alignment horizontal="center"/>
      <protection/>
    </xf>
    <xf numFmtId="0" fontId="26" fillId="0" borderId="0" xfId="58" applyFont="1" applyBorder="1" applyAlignment="1">
      <alignment horizontal="left"/>
      <protection/>
    </xf>
    <xf numFmtId="4" fontId="26" fillId="0" borderId="0" xfId="58" applyNumberFormat="1" applyFont="1" applyBorder="1" applyAlignment="1">
      <alignment horizontal="right"/>
      <protection/>
    </xf>
    <xf numFmtId="0" fontId="26" fillId="0" borderId="0" xfId="58" applyFont="1" applyBorder="1">
      <alignment/>
      <protection/>
    </xf>
    <xf numFmtId="0" fontId="31" fillId="0" borderId="0" xfId="58" applyFont="1" applyBorder="1" applyAlignment="1">
      <alignment horizontal="center"/>
      <protection/>
    </xf>
    <xf numFmtId="0" fontId="31" fillId="0" borderId="0" xfId="58" applyFont="1" applyBorder="1">
      <alignment/>
      <protection/>
    </xf>
    <xf numFmtId="0" fontId="32" fillId="0" borderId="0" xfId="58" applyFont="1" applyBorder="1" applyAlignment="1">
      <alignment horizontal="center"/>
      <protection/>
    </xf>
    <xf numFmtId="2" fontId="32" fillId="0" borderId="0" xfId="58" applyNumberFormat="1" applyFont="1" applyBorder="1" applyAlignment="1">
      <alignment horizontal="center"/>
      <protection/>
    </xf>
    <xf numFmtId="2" fontId="4" fillId="33" borderId="0" xfId="0" applyNumberFormat="1" applyFont="1" applyFill="1" applyBorder="1" applyAlignment="1">
      <alignment horizontal="center" vertical="center" wrapText="1"/>
    </xf>
    <xf numFmtId="0" fontId="26" fillId="0" borderId="0" xfId="0" applyFont="1" applyAlignment="1">
      <alignment/>
    </xf>
    <xf numFmtId="0" fontId="26" fillId="0" borderId="0" xfId="0" applyFont="1" applyBorder="1" applyAlignment="1">
      <alignment horizontal="center" vertical="center"/>
    </xf>
    <xf numFmtId="0" fontId="27" fillId="0" borderId="0" xfId="0" applyFont="1" applyBorder="1" applyAlignment="1" applyProtection="1">
      <alignment horizontal="center" vertical="center"/>
      <protection locked="0"/>
    </xf>
    <xf numFmtId="0" fontId="27" fillId="0" borderId="0" xfId="0" applyFont="1" applyBorder="1" applyAlignment="1">
      <alignment horizontal="center" vertical="center"/>
    </xf>
    <xf numFmtId="0" fontId="26" fillId="0" borderId="0" xfId="0" applyFont="1" applyAlignment="1">
      <alignment/>
    </xf>
    <xf numFmtId="0" fontId="28" fillId="34" borderId="10" xfId="0" applyFont="1" applyFill="1" applyBorder="1" applyAlignment="1">
      <alignment horizontal="left" vertical="center"/>
    </xf>
    <xf numFmtId="0" fontId="6" fillId="34" borderId="10" xfId="0" applyFont="1" applyFill="1" applyBorder="1" applyAlignment="1">
      <alignment horizontal="left" vertical="center"/>
    </xf>
    <xf numFmtId="4" fontId="6" fillId="34" borderId="10" xfId="0" applyNumberFormat="1" applyFont="1" applyFill="1" applyBorder="1" applyAlignment="1">
      <alignment horizontal="right" vertical="center" wrapText="1"/>
    </xf>
    <xf numFmtId="0" fontId="7" fillId="34" borderId="10" xfId="0" applyFont="1" applyFill="1" applyBorder="1" applyAlignment="1">
      <alignment/>
    </xf>
    <xf numFmtId="0" fontId="6" fillId="34" borderId="10" xfId="0" applyFont="1" applyFill="1" applyBorder="1" applyAlignment="1">
      <alignment horizontal="center"/>
    </xf>
    <xf numFmtId="0" fontId="6" fillId="34" borderId="10" xfId="0" applyFont="1" applyFill="1" applyBorder="1" applyAlignment="1">
      <alignment/>
    </xf>
    <xf numFmtId="0" fontId="7" fillId="34" borderId="10" xfId="0" applyFont="1" applyFill="1" applyBorder="1" applyAlignment="1">
      <alignment horizontal="center"/>
    </xf>
    <xf numFmtId="2" fontId="7" fillId="34" borderId="10" xfId="0" applyNumberFormat="1" applyFont="1" applyFill="1" applyBorder="1" applyAlignment="1">
      <alignment horizontal="center"/>
    </xf>
    <xf numFmtId="0" fontId="28" fillId="34" borderId="10" xfId="0" applyFont="1" applyFill="1" applyBorder="1" applyAlignment="1">
      <alignment horizontal="right"/>
    </xf>
    <xf numFmtId="0" fontId="26" fillId="0" borderId="0" xfId="0" applyFont="1" applyBorder="1" applyAlignment="1">
      <alignment horizontal="center"/>
    </xf>
    <xf numFmtId="0" fontId="26" fillId="0" borderId="0" xfId="0" applyFont="1" applyBorder="1" applyAlignment="1">
      <alignment horizontal="left"/>
    </xf>
    <xf numFmtId="4" fontId="26" fillId="0" borderId="0" xfId="0" applyNumberFormat="1" applyFont="1" applyBorder="1" applyAlignment="1">
      <alignment horizontal="right"/>
    </xf>
    <xf numFmtId="0" fontId="26" fillId="0" borderId="0" xfId="0" applyFont="1" applyBorder="1" applyAlignment="1">
      <alignment/>
    </xf>
    <xf numFmtId="0" fontId="31" fillId="0" borderId="0" xfId="0" applyFont="1" applyBorder="1" applyAlignment="1">
      <alignment horizontal="center"/>
    </xf>
    <xf numFmtId="0" fontId="31" fillId="0" borderId="0" xfId="0" applyFont="1" applyBorder="1" applyAlignment="1">
      <alignment/>
    </xf>
    <xf numFmtId="0" fontId="32" fillId="0" borderId="0" xfId="0" applyFont="1" applyBorder="1" applyAlignment="1">
      <alignment horizontal="center"/>
    </xf>
    <xf numFmtId="2" fontId="32" fillId="0" borderId="0" xfId="0" applyNumberFormat="1" applyFont="1" applyBorder="1" applyAlignment="1">
      <alignment horizontal="center"/>
    </xf>
    <xf numFmtId="0" fontId="26" fillId="0" borderId="0" xfId="0" applyFont="1" applyBorder="1" applyAlignment="1">
      <alignment horizontal="left" vertical="top" wrapText="1"/>
    </xf>
    <xf numFmtId="0" fontId="26" fillId="0" borderId="0" xfId="0" applyFont="1" applyAlignment="1">
      <alignment vertical="top" wrapText="1"/>
    </xf>
    <xf numFmtId="2" fontId="4" fillId="33" borderId="0" xfId="0" applyNumberFormat="1" applyFont="1" applyFill="1" applyBorder="1" applyAlignment="1">
      <alignment horizontal="center" vertical="center" wrapText="1"/>
    </xf>
    <xf numFmtId="2" fontId="4" fillId="33" borderId="0" xfId="58" applyNumberFormat="1" applyFont="1" applyFill="1" applyBorder="1" applyAlignment="1">
      <alignment horizontal="center" vertical="center" wrapText="1"/>
      <protection/>
    </xf>
    <xf numFmtId="0" fontId="26" fillId="0" borderId="0" xfId="58" applyFont="1" applyBorder="1" applyAlignment="1">
      <alignment horizontal="left" vertical="top" wrapText="1"/>
      <protection/>
    </xf>
    <xf numFmtId="0" fontId="26" fillId="0" borderId="0" xfId="58" applyFont="1" applyAlignment="1">
      <alignment vertical="top" wrapText="1"/>
      <protection/>
    </xf>
    <xf numFmtId="0" fontId="56" fillId="36" borderId="12" xfId="0" applyFont="1" applyFill="1" applyBorder="1" applyAlignment="1">
      <alignment horizontal="left"/>
    </xf>
    <xf numFmtId="0" fontId="56" fillId="36" borderId="0" xfId="0" applyFont="1" applyFill="1" applyBorder="1" applyAlignment="1">
      <alignment horizontal="left"/>
    </xf>
    <xf numFmtId="0" fontId="6" fillId="37" borderId="12" xfId="0" applyFont="1" applyFill="1" applyBorder="1" applyAlignment="1">
      <alignment horizontal="left"/>
    </xf>
    <xf numFmtId="0" fontId="6" fillId="37" borderId="0" xfId="0" applyFont="1" applyFill="1" applyBorder="1" applyAlignment="1">
      <alignment horizontal="left"/>
    </xf>
    <xf numFmtId="0" fontId="7" fillId="0" borderId="0" xfId="0" applyFont="1" applyAlignment="1">
      <alignment/>
    </xf>
    <xf numFmtId="0" fontId="6" fillId="38" borderId="13" xfId="0" applyFont="1" applyFill="1" applyBorder="1" applyAlignment="1">
      <alignment horizontal="left"/>
    </xf>
    <xf numFmtId="0" fontId="35" fillId="0" borderId="10" xfId="0" applyFont="1" applyBorder="1" applyAlignment="1">
      <alignment horizontal="center" wrapText="1"/>
    </xf>
    <xf numFmtId="0" fontId="35" fillId="0" borderId="10" xfId="0" applyFont="1" applyBorder="1" applyAlignment="1">
      <alignment horizontal="left"/>
    </xf>
    <xf numFmtId="4" fontId="35" fillId="0" borderId="10" xfId="0" applyNumberFormat="1" applyFont="1" applyBorder="1" applyAlignment="1">
      <alignment horizontal="center" wrapText="1"/>
    </xf>
    <xf numFmtId="2" fontId="35" fillId="0" borderId="10" xfId="0" applyNumberFormat="1" applyFont="1" applyBorder="1" applyAlignment="1">
      <alignment horizontal="center" wrapText="1"/>
    </xf>
    <xf numFmtId="0" fontId="8" fillId="0" borderId="0" xfId="0" applyFont="1" applyAlignment="1">
      <alignment/>
    </xf>
    <xf numFmtId="0" fontId="35" fillId="0" borderId="0" xfId="0" applyFont="1" applyFill="1" applyBorder="1" applyAlignment="1">
      <alignment horizontal="center" vertical="top" wrapText="1"/>
    </xf>
    <xf numFmtId="0" fontId="35" fillId="0" borderId="0" xfId="0" applyFont="1" applyFill="1" applyBorder="1" applyAlignment="1">
      <alignment vertical="top" wrapText="1"/>
    </xf>
    <xf numFmtId="0" fontId="35" fillId="0" borderId="0" xfId="0" applyFont="1" applyFill="1" applyBorder="1" applyAlignment="1">
      <alignment horizontal="center" wrapText="1"/>
    </xf>
    <xf numFmtId="3" fontId="35" fillId="0" borderId="0" xfId="0" applyNumberFormat="1" applyFont="1" applyFill="1" applyBorder="1" applyAlignment="1">
      <alignment horizontal="center" wrapText="1"/>
    </xf>
    <xf numFmtId="2" fontId="35" fillId="0" borderId="0" xfId="0" applyNumberFormat="1" applyFont="1" applyFill="1" applyBorder="1" applyAlignment="1">
      <alignment horizontal="center" wrapText="1"/>
    </xf>
    <xf numFmtId="0" fontId="8" fillId="0" borderId="10" xfId="0" applyFont="1" applyBorder="1" applyAlignment="1" applyProtection="1">
      <alignment horizontal="center" vertical="center"/>
      <protection/>
    </xf>
    <xf numFmtId="0" fontId="8" fillId="0" borderId="10" xfId="0" applyFont="1" applyBorder="1" applyAlignment="1" applyProtection="1">
      <alignment horizontal="left" vertical="center" wrapText="1"/>
      <protection/>
    </xf>
    <xf numFmtId="0" fontId="8" fillId="0" borderId="10" xfId="0" applyFont="1" applyBorder="1" applyAlignment="1">
      <alignment horizontal="center" wrapText="1"/>
    </xf>
    <xf numFmtId="164" fontId="35" fillId="35" borderId="10" xfId="42" applyNumberFormat="1" applyFont="1" applyFill="1" applyBorder="1" applyAlignment="1" applyProtection="1">
      <alignment/>
      <protection locked="0"/>
    </xf>
    <xf numFmtId="0" fontId="35" fillId="0" borderId="10" xfId="0" applyFont="1" applyBorder="1" applyAlignment="1">
      <alignment horizontal="center"/>
    </xf>
    <xf numFmtId="164" fontId="35" fillId="0" borderId="10" xfId="42" applyNumberFormat="1" applyFont="1" applyBorder="1" applyAlignment="1">
      <alignment horizontal="center"/>
    </xf>
    <xf numFmtId="0" fontId="38" fillId="0" borderId="10" xfId="0" applyFont="1" applyFill="1" applyBorder="1" applyAlignment="1" applyProtection="1">
      <alignment horizontal="center" vertical="center"/>
      <protection/>
    </xf>
    <xf numFmtId="2" fontId="35" fillId="0" borderId="10" xfId="0" applyNumberFormat="1" applyFont="1" applyBorder="1" applyAlignment="1">
      <alignment horizontal="center"/>
    </xf>
    <xf numFmtId="164" fontId="35" fillId="0" borderId="10" xfId="42" applyNumberFormat="1" applyFont="1" applyBorder="1" applyAlignment="1">
      <alignment/>
    </xf>
    <xf numFmtId="0" fontId="35" fillId="0" borderId="0" xfId="0" applyFont="1" applyBorder="1" applyAlignment="1">
      <alignment/>
    </xf>
    <xf numFmtId="14" fontId="8" fillId="0" borderId="0" xfId="0" applyNumberFormat="1" applyFont="1" applyBorder="1" applyAlignment="1">
      <alignment horizontal="left"/>
    </xf>
    <xf numFmtId="4" fontId="8" fillId="0" borderId="0" xfId="0" applyNumberFormat="1" applyFont="1" applyBorder="1" applyAlignment="1">
      <alignment horizontal="right"/>
    </xf>
    <xf numFmtId="0" fontId="8" fillId="0" borderId="0" xfId="0" applyFont="1" applyBorder="1" applyAlignment="1">
      <alignment/>
    </xf>
    <xf numFmtId="0" fontId="35" fillId="0" borderId="0" xfId="0" applyFont="1" applyBorder="1" applyAlignment="1">
      <alignment horizontal="center"/>
    </xf>
    <xf numFmtId="0" fontId="8" fillId="0" borderId="0" xfId="0" applyFont="1" applyBorder="1" applyAlignment="1">
      <alignment horizontal="center"/>
    </xf>
    <xf numFmtId="2" fontId="8" fillId="0" borderId="0" xfId="0" applyNumberFormat="1" applyFont="1" applyBorder="1" applyAlignment="1">
      <alignment horizontal="center"/>
    </xf>
    <xf numFmtId="0" fontId="8" fillId="0" borderId="0" xfId="0" applyFont="1" applyBorder="1" applyAlignment="1">
      <alignment horizontal="left"/>
    </xf>
    <xf numFmtId="0" fontId="35" fillId="0" borderId="0" xfId="0" applyFont="1" applyBorder="1" applyAlignment="1">
      <alignment/>
    </xf>
    <xf numFmtId="0" fontId="8" fillId="0" borderId="11" xfId="0" applyFont="1" applyBorder="1" applyAlignment="1">
      <alignment/>
    </xf>
    <xf numFmtId="0" fontId="8" fillId="0" borderId="14" xfId="0" applyFont="1" applyBorder="1" applyAlignment="1" applyProtection="1">
      <alignment horizontal="center" vertical="center"/>
      <protection/>
    </xf>
    <xf numFmtId="0" fontId="8" fillId="0" borderId="14" xfId="0" applyFont="1" applyBorder="1" applyAlignment="1" applyProtection="1">
      <alignment horizontal="left" vertical="center" wrapText="1"/>
      <protection/>
    </xf>
    <xf numFmtId="0" fontId="8" fillId="0" borderId="14" xfId="0" applyFont="1" applyBorder="1" applyAlignment="1">
      <alignment horizontal="center" wrapText="1"/>
    </xf>
    <xf numFmtId="164" fontId="35" fillId="35" borderId="14" xfId="42" applyNumberFormat="1" applyFont="1" applyFill="1" applyBorder="1" applyAlignment="1" applyProtection="1">
      <alignment/>
      <protection locked="0"/>
    </xf>
    <xf numFmtId="0" fontId="35" fillId="0" borderId="14" xfId="0" applyFont="1" applyBorder="1" applyAlignment="1">
      <alignment horizontal="center"/>
    </xf>
    <xf numFmtId="164" fontId="35" fillId="0" borderId="14" xfId="42" applyNumberFormat="1" applyFont="1" applyBorder="1" applyAlignment="1">
      <alignment horizontal="center"/>
    </xf>
    <xf numFmtId="0" fontId="35" fillId="0" borderId="14" xfId="0" applyFont="1" applyBorder="1" applyAlignment="1">
      <alignment horizontal="center" wrapText="1"/>
    </xf>
    <xf numFmtId="0" fontId="38" fillId="0" borderId="14" xfId="0" applyFont="1" applyFill="1" applyBorder="1" applyAlignment="1" applyProtection="1">
      <alignment horizontal="center" vertical="center"/>
      <protection/>
    </xf>
    <xf numFmtId="2" fontId="35" fillId="0" borderId="14" xfId="0" applyNumberFormat="1" applyFont="1" applyBorder="1" applyAlignment="1">
      <alignment horizontal="center"/>
    </xf>
    <xf numFmtId="164" fontId="35" fillId="0" borderId="14" xfId="42" applyNumberFormat="1" applyFont="1" applyBorder="1" applyAlignment="1">
      <alignment/>
    </xf>
    <xf numFmtId="0" fontId="6" fillId="38" borderId="11" xfId="0" applyFont="1" applyFill="1" applyBorder="1" applyAlignment="1">
      <alignment horizontal="left"/>
    </xf>
    <xf numFmtId="0" fontId="35" fillId="38" borderId="11" xfId="0" applyFont="1" applyFill="1" applyBorder="1" applyAlignment="1">
      <alignment/>
    </xf>
    <xf numFmtId="0" fontId="38" fillId="0" borderId="11" xfId="0" applyFont="1" applyBorder="1" applyAlignment="1">
      <alignment/>
    </xf>
    <xf numFmtId="0" fontId="8" fillId="0" borderId="15" xfId="0" applyFont="1" applyBorder="1" applyAlignment="1">
      <alignment/>
    </xf>
    <xf numFmtId="0" fontId="8" fillId="0" borderId="16" xfId="0" applyFont="1" applyBorder="1" applyAlignment="1" applyProtection="1">
      <alignment horizontal="center" vertical="center"/>
      <protection/>
    </xf>
    <xf numFmtId="0" fontId="8" fillId="0" borderId="16" xfId="0" applyFont="1" applyBorder="1" applyAlignment="1" applyProtection="1">
      <alignment horizontal="left" vertical="center" wrapText="1"/>
      <protection/>
    </xf>
    <xf numFmtId="0" fontId="8" fillId="0" borderId="16" xfId="0" applyFont="1" applyBorder="1" applyAlignment="1">
      <alignment horizontal="center" wrapText="1"/>
    </xf>
    <xf numFmtId="164" fontId="35" fillId="35" borderId="16" xfId="42" applyNumberFormat="1" applyFont="1" applyFill="1" applyBorder="1" applyAlignment="1" applyProtection="1">
      <alignment/>
      <protection locked="0"/>
    </xf>
    <xf numFmtId="0" fontId="35" fillId="0" borderId="16" xfId="0" applyFont="1" applyBorder="1" applyAlignment="1">
      <alignment horizontal="center"/>
    </xf>
    <xf numFmtId="164" fontId="35" fillId="0" borderId="16" xfId="42" applyNumberFormat="1" applyFont="1" applyBorder="1" applyAlignment="1">
      <alignment horizontal="center"/>
    </xf>
    <xf numFmtId="0" fontId="35" fillId="0" borderId="16" xfId="0" applyFont="1" applyBorder="1" applyAlignment="1">
      <alignment horizontal="center" wrapText="1"/>
    </xf>
    <xf numFmtId="0" fontId="38" fillId="0" borderId="16" xfId="0" applyFont="1" applyFill="1" applyBorder="1" applyAlignment="1" applyProtection="1">
      <alignment horizontal="center" vertical="center"/>
      <protection/>
    </xf>
    <xf numFmtId="2" fontId="35" fillId="0" borderId="16" xfId="0" applyNumberFormat="1" applyFont="1" applyBorder="1" applyAlignment="1">
      <alignment horizontal="center"/>
    </xf>
    <xf numFmtId="164" fontId="35" fillId="0" borderId="16" xfId="42" applyNumberFormat="1" applyFont="1" applyBorder="1" applyAlignment="1">
      <alignment/>
    </xf>
    <xf numFmtId="165" fontId="8" fillId="0" borderId="11" xfId="0" applyNumberFormat="1" applyFont="1" applyFill="1" applyBorder="1" applyAlignment="1">
      <alignment horizontal="center" vertical="center"/>
    </xf>
    <xf numFmtId="0" fontId="56" fillId="36" borderId="17" xfId="0" applyFont="1" applyFill="1" applyBorder="1" applyAlignment="1">
      <alignment horizontal="left"/>
    </xf>
    <xf numFmtId="0" fontId="56" fillId="36" borderId="18" xfId="0" applyFont="1" applyFill="1" applyBorder="1" applyAlignment="1">
      <alignment horizontal="left"/>
    </xf>
    <xf numFmtId="0" fontId="36" fillId="8" borderId="10" xfId="0" applyFont="1" applyFill="1" applyBorder="1" applyAlignment="1">
      <alignment horizontal="left"/>
    </xf>
    <xf numFmtId="0" fontId="29" fillId="8" borderId="10" xfId="58" applyFont="1" applyFill="1" applyBorder="1" applyAlignment="1">
      <alignment horizontal="left"/>
      <protection/>
    </xf>
    <xf numFmtId="0" fontId="35" fillId="8" borderId="10" xfId="0" applyFont="1" applyFill="1" applyBorder="1" applyAlignment="1">
      <alignment horizontal="center" vertical="top" wrapText="1"/>
    </xf>
    <xf numFmtId="164" fontId="36" fillId="8" borderId="10" xfId="42" applyNumberFormat="1" applyFont="1" applyFill="1" applyBorder="1" applyAlignment="1">
      <alignment wrapText="1"/>
    </xf>
    <xf numFmtId="0" fontId="35" fillId="8" borderId="10" xfId="0" applyFont="1" applyFill="1" applyBorder="1" applyAlignment="1">
      <alignment horizontal="center" wrapText="1"/>
    </xf>
    <xf numFmtId="0" fontId="36" fillId="8" borderId="10" xfId="0" applyFont="1" applyFill="1" applyBorder="1" applyAlignment="1">
      <alignment horizontal="center" wrapText="1"/>
    </xf>
    <xf numFmtId="3" fontId="35" fillId="8" borderId="10" xfId="0" applyNumberFormat="1" applyFont="1" applyFill="1" applyBorder="1" applyAlignment="1">
      <alignment horizontal="center" wrapText="1"/>
    </xf>
    <xf numFmtId="2" fontId="35" fillId="8" borderId="10" xfId="0" applyNumberFormat="1" applyFont="1" applyFill="1" applyBorder="1" applyAlignment="1">
      <alignment horizontal="center" wrapText="1"/>
    </xf>
    <xf numFmtId="164" fontId="35" fillId="8" borderId="10" xfId="42" applyNumberFormat="1" applyFont="1" applyFill="1" applyBorder="1" applyAlignment="1">
      <alignment/>
    </xf>
    <xf numFmtId="0" fontId="35" fillId="8" borderId="10" xfId="0" applyFont="1" applyFill="1" applyBorder="1" applyAlignment="1">
      <alignment vertical="top" wrapText="1"/>
    </xf>
    <xf numFmtId="0" fontId="6" fillId="8" borderId="10" xfId="58" applyFont="1" applyFill="1" applyBorder="1" applyAlignment="1">
      <alignment horizontal="center" vertical="top" wrapText="1"/>
      <protection/>
    </xf>
    <xf numFmtId="164" fontId="29" fillId="8" borderId="10" xfId="44" applyNumberFormat="1" applyFont="1" applyFill="1" applyBorder="1" applyAlignment="1">
      <alignment wrapText="1"/>
    </xf>
    <xf numFmtId="0" fontId="6" fillId="8" borderId="10" xfId="58" applyFont="1" applyFill="1" applyBorder="1" applyAlignment="1">
      <alignment horizontal="center" wrapText="1"/>
      <protection/>
    </xf>
    <xf numFmtId="0" fontId="29" fillId="8" borderId="10" xfId="58" applyFont="1" applyFill="1" applyBorder="1" applyAlignment="1">
      <alignment horizontal="center" wrapText="1"/>
      <protection/>
    </xf>
    <xf numFmtId="3" fontId="6" fillId="8" borderId="10" xfId="58" applyNumberFormat="1" applyFont="1" applyFill="1" applyBorder="1" applyAlignment="1">
      <alignment horizontal="center" wrapText="1"/>
      <protection/>
    </xf>
    <xf numFmtId="2" fontId="6" fillId="8" borderId="10" xfId="58" applyNumberFormat="1" applyFont="1" applyFill="1" applyBorder="1" applyAlignment="1">
      <alignment horizontal="center" wrapText="1"/>
      <protection/>
    </xf>
    <xf numFmtId="164" fontId="6" fillId="8" borderId="10" xfId="44" applyNumberFormat="1" applyFont="1" applyFill="1" applyBorder="1" applyAlignment="1">
      <alignment/>
    </xf>
    <xf numFmtId="0" fontId="6" fillId="8" borderId="10" xfId="58" applyFont="1" applyFill="1" applyBorder="1" applyAlignment="1">
      <alignment horizontal="left"/>
      <protection/>
    </xf>
    <xf numFmtId="2" fontId="35" fillId="0" borderId="10" xfId="58" applyNumberFormat="1" applyFont="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3</xdr:col>
      <xdr:colOff>0</xdr:colOff>
      <xdr:row>8</xdr:row>
      <xdr:rowOff>0</xdr:rowOff>
    </xdr:to>
    <xdr:sp>
      <xdr:nvSpPr>
        <xdr:cNvPr id="1" name="Text 37"/>
        <xdr:cNvSpPr txBox="1">
          <a:spLocks noChangeArrowheads="1"/>
        </xdr:cNvSpPr>
      </xdr:nvSpPr>
      <xdr:spPr>
        <a:xfrm>
          <a:off x="0" y="3019425"/>
          <a:ext cx="464820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UNBREADED CHICKEN PATTIES - Minor Line 27</a:t>
          </a:r>
        </a:p>
      </xdr:txBody>
    </xdr:sp>
    <xdr:clientData/>
  </xdr:twoCellAnchor>
  <xdr:twoCellAnchor>
    <xdr:from>
      <xdr:col>0</xdr:col>
      <xdr:colOff>0</xdr:colOff>
      <xdr:row>8</xdr:row>
      <xdr:rowOff>0</xdr:rowOff>
    </xdr:from>
    <xdr:to>
      <xdr:col>3</xdr:col>
      <xdr:colOff>0</xdr:colOff>
      <xdr:row>8</xdr:row>
      <xdr:rowOff>0</xdr:rowOff>
    </xdr:to>
    <xdr:sp>
      <xdr:nvSpPr>
        <xdr:cNvPr id="2" name="Text 37"/>
        <xdr:cNvSpPr txBox="1">
          <a:spLocks noChangeArrowheads="1"/>
        </xdr:cNvSpPr>
      </xdr:nvSpPr>
      <xdr:spPr>
        <a:xfrm>
          <a:off x="0" y="3019425"/>
          <a:ext cx="464820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BREADED PRIME FILETS - Minor Line 27</a:t>
          </a:r>
        </a:p>
      </xdr:txBody>
    </xdr:sp>
    <xdr:clientData/>
  </xdr:twoCellAnchor>
  <xdr:twoCellAnchor>
    <xdr:from>
      <xdr:col>1</xdr:col>
      <xdr:colOff>895350</xdr:colOff>
      <xdr:row>8</xdr:row>
      <xdr:rowOff>0</xdr:rowOff>
    </xdr:from>
    <xdr:to>
      <xdr:col>3</xdr:col>
      <xdr:colOff>0</xdr:colOff>
      <xdr:row>8</xdr:row>
      <xdr:rowOff>0</xdr:rowOff>
    </xdr:to>
    <xdr:sp fLocksText="0">
      <xdr:nvSpPr>
        <xdr:cNvPr id="3" name="Text 37"/>
        <xdr:cNvSpPr txBox="1">
          <a:spLocks noChangeArrowheads="1"/>
        </xdr:cNvSpPr>
      </xdr:nvSpPr>
      <xdr:spPr>
        <a:xfrm>
          <a:off x="1619250" y="3019425"/>
          <a:ext cx="3028950" cy="0"/>
        </a:xfrm>
        <a:prstGeom prst="rect">
          <a:avLst/>
        </a:prstGeom>
        <a:solidFill>
          <a:srgbClr val="000000"/>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3</xdr:col>
      <xdr:colOff>0</xdr:colOff>
      <xdr:row>8</xdr:row>
      <xdr:rowOff>0</xdr:rowOff>
    </xdr:to>
    <xdr:sp>
      <xdr:nvSpPr>
        <xdr:cNvPr id="4" name="Text 37"/>
        <xdr:cNvSpPr txBox="1">
          <a:spLocks noChangeArrowheads="1"/>
        </xdr:cNvSpPr>
      </xdr:nvSpPr>
      <xdr:spPr>
        <a:xfrm>
          <a:off x="0" y="3019425"/>
          <a:ext cx="464820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FOODSERVICE CASH-N-CARRY</a:t>
          </a:r>
        </a:p>
      </xdr:txBody>
    </xdr:sp>
    <xdr:clientData/>
  </xdr:twoCellAnchor>
  <xdr:twoCellAnchor>
    <xdr:from>
      <xdr:col>0</xdr:col>
      <xdr:colOff>0</xdr:colOff>
      <xdr:row>8</xdr:row>
      <xdr:rowOff>0</xdr:rowOff>
    </xdr:from>
    <xdr:to>
      <xdr:col>3</xdr:col>
      <xdr:colOff>0</xdr:colOff>
      <xdr:row>8</xdr:row>
      <xdr:rowOff>0</xdr:rowOff>
    </xdr:to>
    <xdr:sp>
      <xdr:nvSpPr>
        <xdr:cNvPr id="5" name="Text 37"/>
        <xdr:cNvSpPr txBox="1">
          <a:spLocks noChangeArrowheads="1"/>
        </xdr:cNvSpPr>
      </xdr:nvSpPr>
      <xdr:spPr>
        <a:xfrm>
          <a:off x="0" y="3019425"/>
          <a:ext cx="464820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LARGE WHOLE BULK CHILLED CHICKEN (A522) - </a:t>
          </a:r>
          <a:r>
            <a:rPr lang="en-US" cap="none" sz="1200" b="1" i="0" u="none" baseline="0">
              <a:solidFill>
                <a:srgbClr val="FFFFFF"/>
              </a:solidFill>
              <a:latin typeface="Helv"/>
              <a:ea typeface="Helv"/>
              <a:cs typeface="Helv"/>
            </a:rPr>
            <a:t>Produced at New Holland, PA</a:t>
          </a:r>
        </a:p>
      </xdr:txBody>
    </xdr:sp>
    <xdr:clientData/>
  </xdr:twoCellAnchor>
  <xdr:twoCellAnchor>
    <xdr:from>
      <xdr:col>0</xdr:col>
      <xdr:colOff>0</xdr:colOff>
      <xdr:row>8</xdr:row>
      <xdr:rowOff>0</xdr:rowOff>
    </xdr:from>
    <xdr:to>
      <xdr:col>3</xdr:col>
      <xdr:colOff>0</xdr:colOff>
      <xdr:row>8</xdr:row>
      <xdr:rowOff>0</xdr:rowOff>
    </xdr:to>
    <xdr:sp>
      <xdr:nvSpPr>
        <xdr:cNvPr id="6" name="Text 37"/>
        <xdr:cNvSpPr txBox="1">
          <a:spLocks noChangeArrowheads="1"/>
        </xdr:cNvSpPr>
      </xdr:nvSpPr>
      <xdr:spPr>
        <a:xfrm>
          <a:off x="0" y="3019425"/>
          <a:ext cx="464820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LARGE WHOLE BULK CHILLED CHICKEN (A522) - </a:t>
          </a:r>
          <a:r>
            <a:rPr lang="en-US" cap="none" sz="1200" b="1" i="0" u="none" baseline="0">
              <a:solidFill>
                <a:srgbClr val="FFFFFF"/>
              </a:solidFill>
              <a:latin typeface="Helv"/>
              <a:ea typeface="Helv"/>
              <a:cs typeface="Helv"/>
            </a:rPr>
            <a:t>Produced at Berryville, AR</a:t>
          </a:r>
        </a:p>
      </xdr:txBody>
    </xdr:sp>
    <xdr:clientData/>
  </xdr:twoCellAnchor>
  <xdr:twoCellAnchor>
    <xdr:from>
      <xdr:col>0</xdr:col>
      <xdr:colOff>0</xdr:colOff>
      <xdr:row>8</xdr:row>
      <xdr:rowOff>0</xdr:rowOff>
    </xdr:from>
    <xdr:to>
      <xdr:col>3</xdr:col>
      <xdr:colOff>0</xdr:colOff>
      <xdr:row>8</xdr:row>
      <xdr:rowOff>0</xdr:rowOff>
    </xdr:to>
    <xdr:sp>
      <xdr:nvSpPr>
        <xdr:cNvPr id="7" name="Text 37"/>
        <xdr:cNvSpPr txBox="1">
          <a:spLocks noChangeArrowheads="1"/>
        </xdr:cNvSpPr>
      </xdr:nvSpPr>
      <xdr:spPr>
        <a:xfrm>
          <a:off x="0" y="3019425"/>
          <a:ext cx="464820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LARGE WHOLE BULK CHILLED CHICKEN (A522) - </a:t>
          </a:r>
          <a:r>
            <a:rPr lang="en-US" cap="none" sz="1200" b="1" i="0" u="none" baseline="0">
              <a:solidFill>
                <a:srgbClr val="FFFFFF"/>
              </a:solidFill>
              <a:latin typeface="Helv"/>
              <a:ea typeface="Helv"/>
              <a:cs typeface="Helv"/>
            </a:rPr>
            <a:t>Produced at Rogers, AR</a:t>
          </a:r>
        </a:p>
      </xdr:txBody>
    </xdr:sp>
    <xdr:clientData/>
  </xdr:twoCellAnchor>
  <xdr:twoCellAnchor>
    <xdr:from>
      <xdr:col>0</xdr:col>
      <xdr:colOff>0</xdr:colOff>
      <xdr:row>8</xdr:row>
      <xdr:rowOff>0</xdr:rowOff>
    </xdr:from>
    <xdr:to>
      <xdr:col>3</xdr:col>
      <xdr:colOff>0</xdr:colOff>
      <xdr:row>8</xdr:row>
      <xdr:rowOff>0</xdr:rowOff>
    </xdr:to>
    <xdr:sp>
      <xdr:nvSpPr>
        <xdr:cNvPr id="8" name="Text 37"/>
        <xdr:cNvSpPr txBox="1">
          <a:spLocks noChangeArrowheads="1"/>
        </xdr:cNvSpPr>
      </xdr:nvSpPr>
      <xdr:spPr>
        <a:xfrm>
          <a:off x="0" y="3019425"/>
          <a:ext cx="464820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SMALL WHOLE BULK CHILLED CHICKEN (A521) - </a:t>
          </a:r>
          <a:r>
            <a:rPr lang="en-US" cap="none" sz="1200" b="1" i="0" u="none" baseline="0">
              <a:solidFill>
                <a:srgbClr val="FFFFFF"/>
              </a:solidFill>
              <a:latin typeface="Helv"/>
              <a:ea typeface="Helv"/>
              <a:cs typeface="Helv"/>
            </a:rPr>
            <a:t>Produced at Pine Bluff, AR  </a:t>
          </a:r>
        </a:p>
      </xdr:txBody>
    </xdr:sp>
    <xdr:clientData/>
  </xdr:twoCellAnchor>
  <xdr:twoCellAnchor>
    <xdr:from>
      <xdr:col>0</xdr:col>
      <xdr:colOff>0</xdr:colOff>
      <xdr:row>8</xdr:row>
      <xdr:rowOff>0</xdr:rowOff>
    </xdr:from>
    <xdr:to>
      <xdr:col>3</xdr:col>
      <xdr:colOff>0</xdr:colOff>
      <xdr:row>8</xdr:row>
      <xdr:rowOff>0</xdr:rowOff>
    </xdr:to>
    <xdr:sp>
      <xdr:nvSpPr>
        <xdr:cNvPr id="9" name="Text 37"/>
        <xdr:cNvSpPr txBox="1">
          <a:spLocks noChangeArrowheads="1"/>
        </xdr:cNvSpPr>
      </xdr:nvSpPr>
      <xdr:spPr>
        <a:xfrm>
          <a:off x="0" y="3019425"/>
          <a:ext cx="464820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FOODSERVICE CASH-N-CARRY</a:t>
          </a:r>
        </a:p>
      </xdr:txBody>
    </xdr:sp>
    <xdr:clientData/>
  </xdr:twoCellAnchor>
  <xdr:twoCellAnchor>
    <xdr:from>
      <xdr:col>0</xdr:col>
      <xdr:colOff>0</xdr:colOff>
      <xdr:row>8</xdr:row>
      <xdr:rowOff>0</xdr:rowOff>
    </xdr:from>
    <xdr:to>
      <xdr:col>11</xdr:col>
      <xdr:colOff>0</xdr:colOff>
      <xdr:row>8</xdr:row>
      <xdr:rowOff>0</xdr:rowOff>
    </xdr:to>
    <xdr:sp>
      <xdr:nvSpPr>
        <xdr:cNvPr id="10" name="Text 37"/>
        <xdr:cNvSpPr txBox="1">
          <a:spLocks noChangeArrowheads="1"/>
        </xdr:cNvSpPr>
      </xdr:nvSpPr>
      <xdr:spPr>
        <a:xfrm>
          <a:off x="0" y="3019425"/>
          <a:ext cx="860107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UNBREADED CHICKEN PATTIES - Minor Line 27</a:t>
          </a:r>
        </a:p>
      </xdr:txBody>
    </xdr:sp>
    <xdr:clientData/>
  </xdr:twoCellAnchor>
  <xdr:twoCellAnchor>
    <xdr:from>
      <xdr:col>0</xdr:col>
      <xdr:colOff>0</xdr:colOff>
      <xdr:row>8</xdr:row>
      <xdr:rowOff>0</xdr:rowOff>
    </xdr:from>
    <xdr:to>
      <xdr:col>11</xdr:col>
      <xdr:colOff>0</xdr:colOff>
      <xdr:row>8</xdr:row>
      <xdr:rowOff>0</xdr:rowOff>
    </xdr:to>
    <xdr:sp>
      <xdr:nvSpPr>
        <xdr:cNvPr id="11" name="Text 37"/>
        <xdr:cNvSpPr txBox="1">
          <a:spLocks noChangeArrowheads="1"/>
        </xdr:cNvSpPr>
      </xdr:nvSpPr>
      <xdr:spPr>
        <a:xfrm>
          <a:off x="0" y="3019425"/>
          <a:ext cx="860107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BREADED PRIME FILETS - Minor Line 27</a:t>
          </a:r>
        </a:p>
      </xdr:txBody>
    </xdr:sp>
    <xdr:clientData/>
  </xdr:twoCellAnchor>
  <xdr:twoCellAnchor>
    <xdr:from>
      <xdr:col>1</xdr:col>
      <xdr:colOff>895350</xdr:colOff>
      <xdr:row>8</xdr:row>
      <xdr:rowOff>0</xdr:rowOff>
    </xdr:from>
    <xdr:to>
      <xdr:col>11</xdr:col>
      <xdr:colOff>0</xdr:colOff>
      <xdr:row>8</xdr:row>
      <xdr:rowOff>0</xdr:rowOff>
    </xdr:to>
    <xdr:sp fLocksText="0">
      <xdr:nvSpPr>
        <xdr:cNvPr id="12" name="Text 37"/>
        <xdr:cNvSpPr txBox="1">
          <a:spLocks noChangeArrowheads="1"/>
        </xdr:cNvSpPr>
      </xdr:nvSpPr>
      <xdr:spPr>
        <a:xfrm>
          <a:off x="1619250" y="3019425"/>
          <a:ext cx="6981825" cy="0"/>
        </a:xfrm>
        <a:prstGeom prst="rect">
          <a:avLst/>
        </a:prstGeom>
        <a:solidFill>
          <a:srgbClr val="000000"/>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11</xdr:col>
      <xdr:colOff>0</xdr:colOff>
      <xdr:row>8</xdr:row>
      <xdr:rowOff>0</xdr:rowOff>
    </xdr:to>
    <xdr:sp>
      <xdr:nvSpPr>
        <xdr:cNvPr id="13" name="Text 37"/>
        <xdr:cNvSpPr txBox="1">
          <a:spLocks noChangeArrowheads="1"/>
        </xdr:cNvSpPr>
      </xdr:nvSpPr>
      <xdr:spPr>
        <a:xfrm>
          <a:off x="0" y="3019425"/>
          <a:ext cx="860107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FOODSERVICE CASH-N-CARRY</a:t>
          </a:r>
        </a:p>
      </xdr:txBody>
    </xdr:sp>
    <xdr:clientData/>
  </xdr:twoCellAnchor>
  <xdr:twoCellAnchor>
    <xdr:from>
      <xdr:col>0</xdr:col>
      <xdr:colOff>0</xdr:colOff>
      <xdr:row>8</xdr:row>
      <xdr:rowOff>0</xdr:rowOff>
    </xdr:from>
    <xdr:to>
      <xdr:col>13</xdr:col>
      <xdr:colOff>0</xdr:colOff>
      <xdr:row>8</xdr:row>
      <xdr:rowOff>0</xdr:rowOff>
    </xdr:to>
    <xdr:sp>
      <xdr:nvSpPr>
        <xdr:cNvPr id="14" name="Text 37"/>
        <xdr:cNvSpPr txBox="1">
          <a:spLocks noChangeArrowheads="1"/>
        </xdr:cNvSpPr>
      </xdr:nvSpPr>
      <xdr:spPr>
        <a:xfrm>
          <a:off x="0" y="3019425"/>
          <a:ext cx="956310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LARGE WHOLE BULK CHILLED CHICKEN (A522) - </a:t>
          </a:r>
          <a:r>
            <a:rPr lang="en-US" cap="none" sz="1200" b="1" i="0" u="none" baseline="0">
              <a:solidFill>
                <a:srgbClr val="FFFFFF"/>
              </a:solidFill>
              <a:latin typeface="Helv"/>
              <a:ea typeface="Helv"/>
              <a:cs typeface="Helv"/>
            </a:rPr>
            <a:t>Produced at New Holland, PA</a:t>
          </a:r>
        </a:p>
      </xdr:txBody>
    </xdr:sp>
    <xdr:clientData/>
  </xdr:twoCellAnchor>
  <xdr:twoCellAnchor>
    <xdr:from>
      <xdr:col>0</xdr:col>
      <xdr:colOff>0</xdr:colOff>
      <xdr:row>8</xdr:row>
      <xdr:rowOff>0</xdr:rowOff>
    </xdr:from>
    <xdr:to>
      <xdr:col>13</xdr:col>
      <xdr:colOff>0</xdr:colOff>
      <xdr:row>8</xdr:row>
      <xdr:rowOff>0</xdr:rowOff>
    </xdr:to>
    <xdr:sp>
      <xdr:nvSpPr>
        <xdr:cNvPr id="15" name="Text 37"/>
        <xdr:cNvSpPr txBox="1">
          <a:spLocks noChangeArrowheads="1"/>
        </xdr:cNvSpPr>
      </xdr:nvSpPr>
      <xdr:spPr>
        <a:xfrm>
          <a:off x="0" y="3019425"/>
          <a:ext cx="956310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LARGE WHOLE BULK CHILLED CHICKEN (A522) - </a:t>
          </a:r>
          <a:r>
            <a:rPr lang="en-US" cap="none" sz="1200" b="1" i="0" u="none" baseline="0">
              <a:solidFill>
                <a:srgbClr val="FFFFFF"/>
              </a:solidFill>
              <a:latin typeface="Helv"/>
              <a:ea typeface="Helv"/>
              <a:cs typeface="Helv"/>
            </a:rPr>
            <a:t>Produced at Berryville, AR</a:t>
          </a:r>
        </a:p>
      </xdr:txBody>
    </xdr:sp>
    <xdr:clientData/>
  </xdr:twoCellAnchor>
  <xdr:twoCellAnchor>
    <xdr:from>
      <xdr:col>0</xdr:col>
      <xdr:colOff>0</xdr:colOff>
      <xdr:row>8</xdr:row>
      <xdr:rowOff>0</xdr:rowOff>
    </xdr:from>
    <xdr:to>
      <xdr:col>13</xdr:col>
      <xdr:colOff>0</xdr:colOff>
      <xdr:row>8</xdr:row>
      <xdr:rowOff>0</xdr:rowOff>
    </xdr:to>
    <xdr:sp>
      <xdr:nvSpPr>
        <xdr:cNvPr id="16" name="Text 37"/>
        <xdr:cNvSpPr txBox="1">
          <a:spLocks noChangeArrowheads="1"/>
        </xdr:cNvSpPr>
      </xdr:nvSpPr>
      <xdr:spPr>
        <a:xfrm>
          <a:off x="0" y="3019425"/>
          <a:ext cx="956310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LARGE WHOLE BULK CHILLED CHICKEN (A522) - </a:t>
          </a:r>
          <a:r>
            <a:rPr lang="en-US" cap="none" sz="1200" b="1" i="0" u="none" baseline="0">
              <a:solidFill>
                <a:srgbClr val="FFFFFF"/>
              </a:solidFill>
              <a:latin typeface="Helv"/>
              <a:ea typeface="Helv"/>
              <a:cs typeface="Helv"/>
            </a:rPr>
            <a:t>Produced at Rogers, AR</a:t>
          </a:r>
        </a:p>
      </xdr:txBody>
    </xdr:sp>
    <xdr:clientData/>
  </xdr:twoCellAnchor>
  <xdr:twoCellAnchor>
    <xdr:from>
      <xdr:col>0</xdr:col>
      <xdr:colOff>0</xdr:colOff>
      <xdr:row>8</xdr:row>
      <xdr:rowOff>0</xdr:rowOff>
    </xdr:from>
    <xdr:to>
      <xdr:col>13</xdr:col>
      <xdr:colOff>0</xdr:colOff>
      <xdr:row>8</xdr:row>
      <xdr:rowOff>0</xdr:rowOff>
    </xdr:to>
    <xdr:sp>
      <xdr:nvSpPr>
        <xdr:cNvPr id="17" name="Text 37"/>
        <xdr:cNvSpPr txBox="1">
          <a:spLocks noChangeArrowheads="1"/>
        </xdr:cNvSpPr>
      </xdr:nvSpPr>
      <xdr:spPr>
        <a:xfrm>
          <a:off x="0" y="3019425"/>
          <a:ext cx="956310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SMALL WHOLE BULK CHILLED CHICKEN (A521) - </a:t>
          </a:r>
          <a:r>
            <a:rPr lang="en-US" cap="none" sz="1200" b="1" i="0" u="none" baseline="0">
              <a:solidFill>
                <a:srgbClr val="FFFFFF"/>
              </a:solidFill>
              <a:latin typeface="Helv"/>
              <a:ea typeface="Helv"/>
              <a:cs typeface="Helv"/>
            </a:rPr>
            <a:t>Produced at Pine Bluff, AR  </a:t>
          </a:r>
        </a:p>
      </xdr:txBody>
    </xdr:sp>
    <xdr:clientData/>
  </xdr:twoCellAnchor>
  <xdr:twoCellAnchor>
    <xdr:from>
      <xdr:col>0</xdr:col>
      <xdr:colOff>0</xdr:colOff>
      <xdr:row>8</xdr:row>
      <xdr:rowOff>0</xdr:rowOff>
    </xdr:from>
    <xdr:to>
      <xdr:col>9</xdr:col>
      <xdr:colOff>0</xdr:colOff>
      <xdr:row>8</xdr:row>
      <xdr:rowOff>0</xdr:rowOff>
    </xdr:to>
    <xdr:sp>
      <xdr:nvSpPr>
        <xdr:cNvPr id="18" name="Text 37"/>
        <xdr:cNvSpPr txBox="1">
          <a:spLocks noChangeArrowheads="1"/>
        </xdr:cNvSpPr>
      </xdr:nvSpPr>
      <xdr:spPr>
        <a:xfrm>
          <a:off x="0" y="3019425"/>
          <a:ext cx="734377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FOODSERVICE CASH-N-CARRY</a:t>
          </a:r>
        </a:p>
      </xdr:txBody>
    </xdr:sp>
    <xdr:clientData/>
  </xdr:twoCellAnchor>
  <xdr:twoCellAnchor>
    <xdr:from>
      <xdr:col>0</xdr:col>
      <xdr:colOff>0</xdr:colOff>
      <xdr:row>8</xdr:row>
      <xdr:rowOff>0</xdr:rowOff>
    </xdr:from>
    <xdr:to>
      <xdr:col>9</xdr:col>
      <xdr:colOff>9525</xdr:colOff>
      <xdr:row>8</xdr:row>
      <xdr:rowOff>0</xdr:rowOff>
    </xdr:to>
    <xdr:sp>
      <xdr:nvSpPr>
        <xdr:cNvPr id="19" name="Text 37"/>
        <xdr:cNvSpPr txBox="1">
          <a:spLocks noChangeArrowheads="1"/>
        </xdr:cNvSpPr>
      </xdr:nvSpPr>
      <xdr:spPr>
        <a:xfrm>
          <a:off x="0" y="3019425"/>
          <a:ext cx="735330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UNBREADED CHICKEN PATTIES - Minor Line 27</a:t>
          </a:r>
        </a:p>
      </xdr:txBody>
    </xdr:sp>
    <xdr:clientData/>
  </xdr:twoCellAnchor>
  <xdr:twoCellAnchor>
    <xdr:from>
      <xdr:col>0</xdr:col>
      <xdr:colOff>0</xdr:colOff>
      <xdr:row>8</xdr:row>
      <xdr:rowOff>0</xdr:rowOff>
    </xdr:from>
    <xdr:to>
      <xdr:col>9</xdr:col>
      <xdr:colOff>9525</xdr:colOff>
      <xdr:row>8</xdr:row>
      <xdr:rowOff>0</xdr:rowOff>
    </xdr:to>
    <xdr:sp>
      <xdr:nvSpPr>
        <xdr:cNvPr id="20" name="Text 37"/>
        <xdr:cNvSpPr txBox="1">
          <a:spLocks noChangeArrowheads="1"/>
        </xdr:cNvSpPr>
      </xdr:nvSpPr>
      <xdr:spPr>
        <a:xfrm>
          <a:off x="0" y="3019425"/>
          <a:ext cx="735330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BREADED PRIME FILETS - Minor Line 27</a:t>
          </a:r>
        </a:p>
      </xdr:txBody>
    </xdr:sp>
    <xdr:clientData/>
  </xdr:twoCellAnchor>
  <xdr:twoCellAnchor>
    <xdr:from>
      <xdr:col>1</xdr:col>
      <xdr:colOff>895350</xdr:colOff>
      <xdr:row>8</xdr:row>
      <xdr:rowOff>0</xdr:rowOff>
    </xdr:from>
    <xdr:to>
      <xdr:col>9</xdr:col>
      <xdr:colOff>19050</xdr:colOff>
      <xdr:row>8</xdr:row>
      <xdr:rowOff>0</xdr:rowOff>
    </xdr:to>
    <xdr:sp fLocksText="0">
      <xdr:nvSpPr>
        <xdr:cNvPr id="21" name="Text 37"/>
        <xdr:cNvSpPr txBox="1">
          <a:spLocks noChangeArrowheads="1"/>
        </xdr:cNvSpPr>
      </xdr:nvSpPr>
      <xdr:spPr>
        <a:xfrm>
          <a:off x="1619250" y="3019425"/>
          <a:ext cx="5743575" cy="0"/>
        </a:xfrm>
        <a:prstGeom prst="rect">
          <a:avLst/>
        </a:prstGeom>
        <a:solidFill>
          <a:srgbClr val="000000"/>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9</xdr:col>
      <xdr:colOff>0</xdr:colOff>
      <xdr:row>8</xdr:row>
      <xdr:rowOff>0</xdr:rowOff>
    </xdr:to>
    <xdr:sp>
      <xdr:nvSpPr>
        <xdr:cNvPr id="22" name="Text 37"/>
        <xdr:cNvSpPr txBox="1">
          <a:spLocks noChangeArrowheads="1"/>
        </xdr:cNvSpPr>
      </xdr:nvSpPr>
      <xdr:spPr>
        <a:xfrm>
          <a:off x="0" y="3019425"/>
          <a:ext cx="734377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FOODSERVICE CASH-N-CARRY</a:t>
          </a:r>
        </a:p>
      </xdr:txBody>
    </xdr:sp>
    <xdr:clientData/>
  </xdr:twoCellAnchor>
  <xdr:twoCellAnchor>
    <xdr:from>
      <xdr:col>0</xdr:col>
      <xdr:colOff>0</xdr:colOff>
      <xdr:row>8</xdr:row>
      <xdr:rowOff>0</xdr:rowOff>
    </xdr:from>
    <xdr:to>
      <xdr:col>12</xdr:col>
      <xdr:colOff>0</xdr:colOff>
      <xdr:row>8</xdr:row>
      <xdr:rowOff>0</xdr:rowOff>
    </xdr:to>
    <xdr:sp>
      <xdr:nvSpPr>
        <xdr:cNvPr id="23" name="Text 37"/>
        <xdr:cNvSpPr txBox="1">
          <a:spLocks noChangeArrowheads="1"/>
        </xdr:cNvSpPr>
      </xdr:nvSpPr>
      <xdr:spPr>
        <a:xfrm>
          <a:off x="0" y="3019425"/>
          <a:ext cx="931545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LARGE WHOLE BULK CHILLED CHICKEN (A522) - </a:t>
          </a:r>
          <a:r>
            <a:rPr lang="en-US" cap="none" sz="1200" b="1" i="0" u="none" baseline="0">
              <a:solidFill>
                <a:srgbClr val="FFFFFF"/>
              </a:solidFill>
              <a:latin typeface="Helv"/>
              <a:ea typeface="Helv"/>
              <a:cs typeface="Helv"/>
            </a:rPr>
            <a:t>Produced at New Holland, PA</a:t>
          </a:r>
        </a:p>
      </xdr:txBody>
    </xdr:sp>
    <xdr:clientData/>
  </xdr:twoCellAnchor>
  <xdr:twoCellAnchor>
    <xdr:from>
      <xdr:col>0</xdr:col>
      <xdr:colOff>0</xdr:colOff>
      <xdr:row>8</xdr:row>
      <xdr:rowOff>0</xdr:rowOff>
    </xdr:from>
    <xdr:to>
      <xdr:col>12</xdr:col>
      <xdr:colOff>0</xdr:colOff>
      <xdr:row>8</xdr:row>
      <xdr:rowOff>0</xdr:rowOff>
    </xdr:to>
    <xdr:sp>
      <xdr:nvSpPr>
        <xdr:cNvPr id="24" name="Text 37"/>
        <xdr:cNvSpPr txBox="1">
          <a:spLocks noChangeArrowheads="1"/>
        </xdr:cNvSpPr>
      </xdr:nvSpPr>
      <xdr:spPr>
        <a:xfrm>
          <a:off x="0" y="3019425"/>
          <a:ext cx="931545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LARGE WHOLE BULK CHILLED CHICKEN (A522) - </a:t>
          </a:r>
          <a:r>
            <a:rPr lang="en-US" cap="none" sz="1200" b="1" i="0" u="none" baseline="0">
              <a:solidFill>
                <a:srgbClr val="FFFFFF"/>
              </a:solidFill>
              <a:latin typeface="Helv"/>
              <a:ea typeface="Helv"/>
              <a:cs typeface="Helv"/>
            </a:rPr>
            <a:t>Produced at Berryville, AR</a:t>
          </a:r>
        </a:p>
      </xdr:txBody>
    </xdr:sp>
    <xdr:clientData/>
  </xdr:twoCellAnchor>
  <xdr:twoCellAnchor>
    <xdr:from>
      <xdr:col>0</xdr:col>
      <xdr:colOff>0</xdr:colOff>
      <xdr:row>8</xdr:row>
      <xdr:rowOff>0</xdr:rowOff>
    </xdr:from>
    <xdr:to>
      <xdr:col>12</xdr:col>
      <xdr:colOff>0</xdr:colOff>
      <xdr:row>8</xdr:row>
      <xdr:rowOff>0</xdr:rowOff>
    </xdr:to>
    <xdr:sp>
      <xdr:nvSpPr>
        <xdr:cNvPr id="25" name="Text 37"/>
        <xdr:cNvSpPr txBox="1">
          <a:spLocks noChangeArrowheads="1"/>
        </xdr:cNvSpPr>
      </xdr:nvSpPr>
      <xdr:spPr>
        <a:xfrm>
          <a:off x="0" y="3019425"/>
          <a:ext cx="931545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LARGE WHOLE BULK CHILLED CHICKEN (A522) - </a:t>
          </a:r>
          <a:r>
            <a:rPr lang="en-US" cap="none" sz="1200" b="1" i="0" u="none" baseline="0">
              <a:solidFill>
                <a:srgbClr val="FFFFFF"/>
              </a:solidFill>
              <a:latin typeface="Helv"/>
              <a:ea typeface="Helv"/>
              <a:cs typeface="Helv"/>
            </a:rPr>
            <a:t>Produced at Rogers, AR</a:t>
          </a:r>
        </a:p>
      </xdr:txBody>
    </xdr:sp>
    <xdr:clientData/>
  </xdr:twoCellAnchor>
  <xdr:twoCellAnchor>
    <xdr:from>
      <xdr:col>0</xdr:col>
      <xdr:colOff>0</xdr:colOff>
      <xdr:row>8</xdr:row>
      <xdr:rowOff>0</xdr:rowOff>
    </xdr:from>
    <xdr:to>
      <xdr:col>12</xdr:col>
      <xdr:colOff>0</xdr:colOff>
      <xdr:row>8</xdr:row>
      <xdr:rowOff>0</xdr:rowOff>
    </xdr:to>
    <xdr:sp>
      <xdr:nvSpPr>
        <xdr:cNvPr id="26" name="Text 37"/>
        <xdr:cNvSpPr txBox="1">
          <a:spLocks noChangeArrowheads="1"/>
        </xdr:cNvSpPr>
      </xdr:nvSpPr>
      <xdr:spPr>
        <a:xfrm>
          <a:off x="0" y="3019425"/>
          <a:ext cx="931545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SMALL WHOLE BULK CHILLED CHICKEN (A521) - </a:t>
          </a:r>
          <a:r>
            <a:rPr lang="en-US" cap="none" sz="1200" b="1" i="0" u="none" baseline="0">
              <a:solidFill>
                <a:srgbClr val="FFFFFF"/>
              </a:solidFill>
              <a:latin typeface="Helv"/>
              <a:ea typeface="Helv"/>
              <a:cs typeface="Helv"/>
            </a:rPr>
            <a:t>Produced at Pine Bluff, AR  </a:t>
          </a:r>
        </a:p>
      </xdr:txBody>
    </xdr:sp>
    <xdr:clientData/>
  </xdr:twoCellAnchor>
  <xdr:twoCellAnchor>
    <xdr:from>
      <xdr:col>0</xdr:col>
      <xdr:colOff>0</xdr:colOff>
      <xdr:row>8</xdr:row>
      <xdr:rowOff>0</xdr:rowOff>
    </xdr:from>
    <xdr:to>
      <xdr:col>9</xdr:col>
      <xdr:colOff>0</xdr:colOff>
      <xdr:row>8</xdr:row>
      <xdr:rowOff>0</xdr:rowOff>
    </xdr:to>
    <xdr:sp>
      <xdr:nvSpPr>
        <xdr:cNvPr id="27" name="Text 37"/>
        <xdr:cNvSpPr txBox="1">
          <a:spLocks noChangeArrowheads="1"/>
        </xdr:cNvSpPr>
      </xdr:nvSpPr>
      <xdr:spPr>
        <a:xfrm>
          <a:off x="0" y="3019425"/>
          <a:ext cx="734377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FOODSERVICE CASH-N-CARRY</a:t>
          </a:r>
        </a:p>
      </xdr:txBody>
    </xdr:sp>
    <xdr:clientData/>
  </xdr:twoCellAnchor>
  <xdr:twoCellAnchor>
    <xdr:from>
      <xdr:col>0</xdr:col>
      <xdr:colOff>0</xdr:colOff>
      <xdr:row>8</xdr:row>
      <xdr:rowOff>0</xdr:rowOff>
    </xdr:from>
    <xdr:to>
      <xdr:col>9</xdr:col>
      <xdr:colOff>9525</xdr:colOff>
      <xdr:row>8</xdr:row>
      <xdr:rowOff>0</xdr:rowOff>
    </xdr:to>
    <xdr:sp>
      <xdr:nvSpPr>
        <xdr:cNvPr id="28" name="Text 37"/>
        <xdr:cNvSpPr txBox="1">
          <a:spLocks noChangeArrowheads="1"/>
        </xdr:cNvSpPr>
      </xdr:nvSpPr>
      <xdr:spPr>
        <a:xfrm>
          <a:off x="0" y="3019425"/>
          <a:ext cx="735330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UNBREADED CHICKEN PATTIES - Minor Line 27</a:t>
          </a:r>
        </a:p>
      </xdr:txBody>
    </xdr:sp>
    <xdr:clientData/>
  </xdr:twoCellAnchor>
  <xdr:twoCellAnchor>
    <xdr:from>
      <xdr:col>0</xdr:col>
      <xdr:colOff>0</xdr:colOff>
      <xdr:row>8</xdr:row>
      <xdr:rowOff>0</xdr:rowOff>
    </xdr:from>
    <xdr:to>
      <xdr:col>9</xdr:col>
      <xdr:colOff>9525</xdr:colOff>
      <xdr:row>8</xdr:row>
      <xdr:rowOff>0</xdr:rowOff>
    </xdr:to>
    <xdr:sp>
      <xdr:nvSpPr>
        <xdr:cNvPr id="29" name="Text 37"/>
        <xdr:cNvSpPr txBox="1">
          <a:spLocks noChangeArrowheads="1"/>
        </xdr:cNvSpPr>
      </xdr:nvSpPr>
      <xdr:spPr>
        <a:xfrm>
          <a:off x="0" y="3019425"/>
          <a:ext cx="735330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BREADED PRIME FILETS - Minor Line 27</a:t>
          </a:r>
        </a:p>
      </xdr:txBody>
    </xdr:sp>
    <xdr:clientData/>
  </xdr:twoCellAnchor>
  <xdr:twoCellAnchor>
    <xdr:from>
      <xdr:col>1</xdr:col>
      <xdr:colOff>895350</xdr:colOff>
      <xdr:row>8</xdr:row>
      <xdr:rowOff>0</xdr:rowOff>
    </xdr:from>
    <xdr:to>
      <xdr:col>9</xdr:col>
      <xdr:colOff>19050</xdr:colOff>
      <xdr:row>8</xdr:row>
      <xdr:rowOff>0</xdr:rowOff>
    </xdr:to>
    <xdr:sp fLocksText="0">
      <xdr:nvSpPr>
        <xdr:cNvPr id="30" name="Text 37"/>
        <xdr:cNvSpPr txBox="1">
          <a:spLocks noChangeArrowheads="1"/>
        </xdr:cNvSpPr>
      </xdr:nvSpPr>
      <xdr:spPr>
        <a:xfrm>
          <a:off x="1619250" y="3019425"/>
          <a:ext cx="5743575" cy="0"/>
        </a:xfrm>
        <a:prstGeom prst="rect">
          <a:avLst/>
        </a:prstGeom>
        <a:solidFill>
          <a:srgbClr val="000000"/>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9</xdr:col>
      <xdr:colOff>0</xdr:colOff>
      <xdr:row>8</xdr:row>
      <xdr:rowOff>0</xdr:rowOff>
    </xdr:to>
    <xdr:sp>
      <xdr:nvSpPr>
        <xdr:cNvPr id="31" name="Text 37"/>
        <xdr:cNvSpPr txBox="1">
          <a:spLocks noChangeArrowheads="1"/>
        </xdr:cNvSpPr>
      </xdr:nvSpPr>
      <xdr:spPr>
        <a:xfrm>
          <a:off x="0" y="3019425"/>
          <a:ext cx="734377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FOODSERVICE CASH-N-CARRY</a:t>
          </a:r>
        </a:p>
      </xdr:txBody>
    </xdr:sp>
    <xdr:clientData/>
  </xdr:twoCellAnchor>
  <xdr:twoCellAnchor>
    <xdr:from>
      <xdr:col>0</xdr:col>
      <xdr:colOff>0</xdr:colOff>
      <xdr:row>8</xdr:row>
      <xdr:rowOff>0</xdr:rowOff>
    </xdr:from>
    <xdr:to>
      <xdr:col>12</xdr:col>
      <xdr:colOff>0</xdr:colOff>
      <xdr:row>8</xdr:row>
      <xdr:rowOff>0</xdr:rowOff>
    </xdr:to>
    <xdr:sp>
      <xdr:nvSpPr>
        <xdr:cNvPr id="32" name="Text 37"/>
        <xdr:cNvSpPr txBox="1">
          <a:spLocks noChangeArrowheads="1"/>
        </xdr:cNvSpPr>
      </xdr:nvSpPr>
      <xdr:spPr>
        <a:xfrm>
          <a:off x="0" y="3019425"/>
          <a:ext cx="931545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LARGE WHOLE BULK CHILLED CHICKEN (A522) - </a:t>
          </a:r>
          <a:r>
            <a:rPr lang="en-US" cap="none" sz="1200" b="1" i="0" u="none" baseline="0">
              <a:solidFill>
                <a:srgbClr val="FFFFFF"/>
              </a:solidFill>
              <a:latin typeface="Helv"/>
              <a:ea typeface="Helv"/>
              <a:cs typeface="Helv"/>
            </a:rPr>
            <a:t>Produced at New Holland, PA</a:t>
          </a:r>
        </a:p>
      </xdr:txBody>
    </xdr:sp>
    <xdr:clientData/>
  </xdr:twoCellAnchor>
  <xdr:twoCellAnchor>
    <xdr:from>
      <xdr:col>0</xdr:col>
      <xdr:colOff>0</xdr:colOff>
      <xdr:row>8</xdr:row>
      <xdr:rowOff>0</xdr:rowOff>
    </xdr:from>
    <xdr:to>
      <xdr:col>12</xdr:col>
      <xdr:colOff>0</xdr:colOff>
      <xdr:row>8</xdr:row>
      <xdr:rowOff>0</xdr:rowOff>
    </xdr:to>
    <xdr:sp>
      <xdr:nvSpPr>
        <xdr:cNvPr id="33" name="Text 37"/>
        <xdr:cNvSpPr txBox="1">
          <a:spLocks noChangeArrowheads="1"/>
        </xdr:cNvSpPr>
      </xdr:nvSpPr>
      <xdr:spPr>
        <a:xfrm>
          <a:off x="0" y="3019425"/>
          <a:ext cx="931545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LARGE WHOLE BULK CHILLED CHICKEN (A522) - </a:t>
          </a:r>
          <a:r>
            <a:rPr lang="en-US" cap="none" sz="1200" b="1" i="0" u="none" baseline="0">
              <a:solidFill>
                <a:srgbClr val="FFFFFF"/>
              </a:solidFill>
              <a:latin typeface="Helv"/>
              <a:ea typeface="Helv"/>
              <a:cs typeface="Helv"/>
            </a:rPr>
            <a:t>Produced at Berryville, AR</a:t>
          </a:r>
        </a:p>
      </xdr:txBody>
    </xdr:sp>
    <xdr:clientData/>
  </xdr:twoCellAnchor>
  <xdr:twoCellAnchor>
    <xdr:from>
      <xdr:col>0</xdr:col>
      <xdr:colOff>0</xdr:colOff>
      <xdr:row>8</xdr:row>
      <xdr:rowOff>0</xdr:rowOff>
    </xdr:from>
    <xdr:to>
      <xdr:col>12</xdr:col>
      <xdr:colOff>0</xdr:colOff>
      <xdr:row>8</xdr:row>
      <xdr:rowOff>0</xdr:rowOff>
    </xdr:to>
    <xdr:sp>
      <xdr:nvSpPr>
        <xdr:cNvPr id="34" name="Text 37"/>
        <xdr:cNvSpPr txBox="1">
          <a:spLocks noChangeArrowheads="1"/>
        </xdr:cNvSpPr>
      </xdr:nvSpPr>
      <xdr:spPr>
        <a:xfrm>
          <a:off x="0" y="3019425"/>
          <a:ext cx="931545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LARGE WHOLE BULK CHILLED CHICKEN (A522) - </a:t>
          </a:r>
          <a:r>
            <a:rPr lang="en-US" cap="none" sz="1200" b="1" i="0" u="none" baseline="0">
              <a:solidFill>
                <a:srgbClr val="FFFFFF"/>
              </a:solidFill>
              <a:latin typeface="Helv"/>
              <a:ea typeface="Helv"/>
              <a:cs typeface="Helv"/>
            </a:rPr>
            <a:t>Produced at Rogers, AR</a:t>
          </a:r>
        </a:p>
      </xdr:txBody>
    </xdr:sp>
    <xdr:clientData/>
  </xdr:twoCellAnchor>
  <xdr:twoCellAnchor>
    <xdr:from>
      <xdr:col>0</xdr:col>
      <xdr:colOff>0</xdr:colOff>
      <xdr:row>8</xdr:row>
      <xdr:rowOff>0</xdr:rowOff>
    </xdr:from>
    <xdr:to>
      <xdr:col>12</xdr:col>
      <xdr:colOff>0</xdr:colOff>
      <xdr:row>8</xdr:row>
      <xdr:rowOff>0</xdr:rowOff>
    </xdr:to>
    <xdr:sp>
      <xdr:nvSpPr>
        <xdr:cNvPr id="35" name="Text 37"/>
        <xdr:cNvSpPr txBox="1">
          <a:spLocks noChangeArrowheads="1"/>
        </xdr:cNvSpPr>
      </xdr:nvSpPr>
      <xdr:spPr>
        <a:xfrm>
          <a:off x="0" y="3019425"/>
          <a:ext cx="931545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SMALL WHOLE BULK CHLLED CHICKEN (A521) - </a:t>
          </a:r>
          <a:r>
            <a:rPr lang="en-US" cap="none" sz="1200" b="1" i="0" u="none" baseline="0">
              <a:solidFill>
                <a:srgbClr val="FFFFFF"/>
              </a:solidFill>
              <a:latin typeface="Helv"/>
              <a:ea typeface="Helv"/>
              <a:cs typeface="Helv"/>
            </a:rPr>
            <a:t>Produced at Pine Bluff, AR  </a:t>
          </a:r>
        </a:p>
      </xdr:txBody>
    </xdr:sp>
    <xdr:clientData/>
  </xdr:twoCellAnchor>
  <xdr:twoCellAnchor>
    <xdr:from>
      <xdr:col>0</xdr:col>
      <xdr:colOff>104775</xdr:colOff>
      <xdr:row>8</xdr:row>
      <xdr:rowOff>0</xdr:rowOff>
    </xdr:from>
    <xdr:to>
      <xdr:col>0</xdr:col>
      <xdr:colOff>295275</xdr:colOff>
      <xdr:row>8</xdr:row>
      <xdr:rowOff>0</xdr:rowOff>
    </xdr:to>
    <xdr:sp>
      <xdr:nvSpPr>
        <xdr:cNvPr id="36" name="AutoShape 43"/>
        <xdr:cNvSpPr>
          <a:spLocks/>
        </xdr:cNvSpPr>
      </xdr:nvSpPr>
      <xdr:spPr>
        <a:xfrm>
          <a:off x="104775" y="3019425"/>
          <a:ext cx="190500" cy="0"/>
        </a:xfrm>
        <a:custGeom>
          <a:pathLst>
            <a:path h="10000" w="10000">
              <a:moveTo>
                <a:pt x="0" y="0"/>
              </a:moveTo>
              <a:lnTo>
                <a:pt x="3820" y="0"/>
              </a:lnTo>
              <a:lnTo>
                <a:pt x="5000" y="0"/>
              </a:lnTo>
              <a:lnTo>
                <a:pt x="6180" y="0"/>
              </a:lnTo>
              <a:lnTo>
                <a:pt x="10000" y="0"/>
              </a:lnTo>
              <a:lnTo>
                <a:pt x="6910" y="10000"/>
              </a:lnTo>
              <a:lnTo>
                <a:pt x="8090" y="10000"/>
              </a:lnTo>
              <a:lnTo>
                <a:pt x="5000" y="10000"/>
              </a:lnTo>
              <a:lnTo>
                <a:pt x="1910" y="10000"/>
              </a:lnTo>
              <a:lnTo>
                <a:pt x="3090" y="10000"/>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0</xdr:row>
      <xdr:rowOff>171450</xdr:rowOff>
    </xdr:from>
    <xdr:to>
      <xdr:col>17</xdr:col>
      <xdr:colOff>647700</xdr:colOff>
      <xdr:row>0</xdr:row>
      <xdr:rowOff>733425</xdr:rowOff>
    </xdr:to>
    <xdr:sp>
      <xdr:nvSpPr>
        <xdr:cNvPr id="37" name="AutoShape 53"/>
        <xdr:cNvSpPr>
          <a:spLocks/>
        </xdr:cNvSpPr>
      </xdr:nvSpPr>
      <xdr:spPr>
        <a:xfrm>
          <a:off x="10544175" y="171450"/>
          <a:ext cx="1533525" cy="5619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oneCell">
    <xdr:from>
      <xdr:col>0</xdr:col>
      <xdr:colOff>0</xdr:colOff>
      <xdr:row>0</xdr:row>
      <xdr:rowOff>0</xdr:rowOff>
    </xdr:from>
    <xdr:to>
      <xdr:col>1</xdr:col>
      <xdr:colOff>2057400</xdr:colOff>
      <xdr:row>0</xdr:row>
      <xdr:rowOff>676275</xdr:rowOff>
    </xdr:to>
    <xdr:pic>
      <xdr:nvPicPr>
        <xdr:cNvPr id="38" name="Picture 1"/>
        <xdr:cNvPicPr preferRelativeResize="1">
          <a:picLocks noChangeAspect="1"/>
        </xdr:cNvPicPr>
      </xdr:nvPicPr>
      <xdr:blipFill>
        <a:blip r:embed="rId1"/>
        <a:stretch>
          <a:fillRect/>
        </a:stretch>
      </xdr:blipFill>
      <xdr:spPr>
        <a:xfrm>
          <a:off x="0" y="0"/>
          <a:ext cx="27813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3</xdr:col>
      <xdr:colOff>0</xdr:colOff>
      <xdr:row>8</xdr:row>
      <xdr:rowOff>0</xdr:rowOff>
    </xdr:to>
    <xdr:sp>
      <xdr:nvSpPr>
        <xdr:cNvPr id="1" name="Text 37"/>
        <xdr:cNvSpPr txBox="1">
          <a:spLocks noChangeArrowheads="1"/>
        </xdr:cNvSpPr>
      </xdr:nvSpPr>
      <xdr:spPr>
        <a:xfrm>
          <a:off x="0" y="3067050"/>
          <a:ext cx="477202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UNBREADED CHICKEN PATTIES - Minor Line 27</a:t>
          </a:r>
        </a:p>
      </xdr:txBody>
    </xdr:sp>
    <xdr:clientData/>
  </xdr:twoCellAnchor>
  <xdr:twoCellAnchor>
    <xdr:from>
      <xdr:col>0</xdr:col>
      <xdr:colOff>0</xdr:colOff>
      <xdr:row>8</xdr:row>
      <xdr:rowOff>0</xdr:rowOff>
    </xdr:from>
    <xdr:to>
      <xdr:col>3</xdr:col>
      <xdr:colOff>0</xdr:colOff>
      <xdr:row>8</xdr:row>
      <xdr:rowOff>0</xdr:rowOff>
    </xdr:to>
    <xdr:sp>
      <xdr:nvSpPr>
        <xdr:cNvPr id="2" name="Text 37"/>
        <xdr:cNvSpPr txBox="1">
          <a:spLocks noChangeArrowheads="1"/>
        </xdr:cNvSpPr>
      </xdr:nvSpPr>
      <xdr:spPr>
        <a:xfrm>
          <a:off x="0" y="3067050"/>
          <a:ext cx="477202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BREADED PRIME FILETS - Minor Line 27</a:t>
          </a:r>
        </a:p>
      </xdr:txBody>
    </xdr:sp>
    <xdr:clientData/>
  </xdr:twoCellAnchor>
  <xdr:twoCellAnchor>
    <xdr:from>
      <xdr:col>1</xdr:col>
      <xdr:colOff>895350</xdr:colOff>
      <xdr:row>8</xdr:row>
      <xdr:rowOff>0</xdr:rowOff>
    </xdr:from>
    <xdr:to>
      <xdr:col>3</xdr:col>
      <xdr:colOff>0</xdr:colOff>
      <xdr:row>8</xdr:row>
      <xdr:rowOff>0</xdr:rowOff>
    </xdr:to>
    <xdr:sp fLocksText="0">
      <xdr:nvSpPr>
        <xdr:cNvPr id="3" name="Text 37"/>
        <xdr:cNvSpPr txBox="1">
          <a:spLocks noChangeArrowheads="1"/>
        </xdr:cNvSpPr>
      </xdr:nvSpPr>
      <xdr:spPr>
        <a:xfrm>
          <a:off x="1619250" y="3067050"/>
          <a:ext cx="3152775" cy="0"/>
        </a:xfrm>
        <a:prstGeom prst="rect">
          <a:avLst/>
        </a:prstGeom>
        <a:solidFill>
          <a:srgbClr val="000000"/>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3</xdr:col>
      <xdr:colOff>0</xdr:colOff>
      <xdr:row>8</xdr:row>
      <xdr:rowOff>0</xdr:rowOff>
    </xdr:to>
    <xdr:sp>
      <xdr:nvSpPr>
        <xdr:cNvPr id="4" name="Text 37"/>
        <xdr:cNvSpPr txBox="1">
          <a:spLocks noChangeArrowheads="1"/>
        </xdr:cNvSpPr>
      </xdr:nvSpPr>
      <xdr:spPr>
        <a:xfrm>
          <a:off x="0" y="3067050"/>
          <a:ext cx="477202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FOODSERVICE CASH-N-CARRY</a:t>
          </a:r>
        </a:p>
      </xdr:txBody>
    </xdr:sp>
    <xdr:clientData/>
  </xdr:twoCellAnchor>
  <xdr:twoCellAnchor>
    <xdr:from>
      <xdr:col>0</xdr:col>
      <xdr:colOff>0</xdr:colOff>
      <xdr:row>8</xdr:row>
      <xdr:rowOff>0</xdr:rowOff>
    </xdr:from>
    <xdr:to>
      <xdr:col>3</xdr:col>
      <xdr:colOff>0</xdr:colOff>
      <xdr:row>8</xdr:row>
      <xdr:rowOff>0</xdr:rowOff>
    </xdr:to>
    <xdr:sp>
      <xdr:nvSpPr>
        <xdr:cNvPr id="5" name="Text 37"/>
        <xdr:cNvSpPr txBox="1">
          <a:spLocks noChangeArrowheads="1"/>
        </xdr:cNvSpPr>
      </xdr:nvSpPr>
      <xdr:spPr>
        <a:xfrm>
          <a:off x="0" y="3067050"/>
          <a:ext cx="477202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LARGE WHOLE BULK CHILLED CHICKEN (A522) - </a:t>
          </a:r>
          <a:r>
            <a:rPr lang="en-US" cap="none" sz="1200" b="1" i="0" u="none" baseline="0">
              <a:solidFill>
                <a:srgbClr val="FFFFFF"/>
              </a:solidFill>
              <a:latin typeface="Helv"/>
              <a:ea typeface="Helv"/>
              <a:cs typeface="Helv"/>
            </a:rPr>
            <a:t>Produced at New Holland, PA</a:t>
          </a:r>
        </a:p>
      </xdr:txBody>
    </xdr:sp>
    <xdr:clientData/>
  </xdr:twoCellAnchor>
  <xdr:twoCellAnchor>
    <xdr:from>
      <xdr:col>0</xdr:col>
      <xdr:colOff>0</xdr:colOff>
      <xdr:row>8</xdr:row>
      <xdr:rowOff>0</xdr:rowOff>
    </xdr:from>
    <xdr:to>
      <xdr:col>3</xdr:col>
      <xdr:colOff>0</xdr:colOff>
      <xdr:row>8</xdr:row>
      <xdr:rowOff>0</xdr:rowOff>
    </xdr:to>
    <xdr:sp>
      <xdr:nvSpPr>
        <xdr:cNvPr id="6" name="Text 37"/>
        <xdr:cNvSpPr txBox="1">
          <a:spLocks noChangeArrowheads="1"/>
        </xdr:cNvSpPr>
      </xdr:nvSpPr>
      <xdr:spPr>
        <a:xfrm>
          <a:off x="0" y="3067050"/>
          <a:ext cx="477202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LARGE WHOLE BULK CHILLED CHICKEN (A522) - </a:t>
          </a:r>
          <a:r>
            <a:rPr lang="en-US" cap="none" sz="1200" b="1" i="0" u="none" baseline="0">
              <a:solidFill>
                <a:srgbClr val="FFFFFF"/>
              </a:solidFill>
              <a:latin typeface="Helv"/>
              <a:ea typeface="Helv"/>
              <a:cs typeface="Helv"/>
            </a:rPr>
            <a:t>Produced at Berryville, AR</a:t>
          </a:r>
        </a:p>
      </xdr:txBody>
    </xdr:sp>
    <xdr:clientData/>
  </xdr:twoCellAnchor>
  <xdr:twoCellAnchor>
    <xdr:from>
      <xdr:col>0</xdr:col>
      <xdr:colOff>0</xdr:colOff>
      <xdr:row>8</xdr:row>
      <xdr:rowOff>0</xdr:rowOff>
    </xdr:from>
    <xdr:to>
      <xdr:col>3</xdr:col>
      <xdr:colOff>0</xdr:colOff>
      <xdr:row>8</xdr:row>
      <xdr:rowOff>0</xdr:rowOff>
    </xdr:to>
    <xdr:sp>
      <xdr:nvSpPr>
        <xdr:cNvPr id="7" name="Text 37"/>
        <xdr:cNvSpPr txBox="1">
          <a:spLocks noChangeArrowheads="1"/>
        </xdr:cNvSpPr>
      </xdr:nvSpPr>
      <xdr:spPr>
        <a:xfrm>
          <a:off x="0" y="3067050"/>
          <a:ext cx="477202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LARGE WHOLE BULK CHILLED CHICKEN (A522) - </a:t>
          </a:r>
          <a:r>
            <a:rPr lang="en-US" cap="none" sz="1200" b="1" i="0" u="none" baseline="0">
              <a:solidFill>
                <a:srgbClr val="FFFFFF"/>
              </a:solidFill>
              <a:latin typeface="Helv"/>
              <a:ea typeface="Helv"/>
              <a:cs typeface="Helv"/>
            </a:rPr>
            <a:t>Produced at Rogers, AR</a:t>
          </a:r>
        </a:p>
      </xdr:txBody>
    </xdr:sp>
    <xdr:clientData/>
  </xdr:twoCellAnchor>
  <xdr:twoCellAnchor>
    <xdr:from>
      <xdr:col>0</xdr:col>
      <xdr:colOff>0</xdr:colOff>
      <xdr:row>8</xdr:row>
      <xdr:rowOff>0</xdr:rowOff>
    </xdr:from>
    <xdr:to>
      <xdr:col>3</xdr:col>
      <xdr:colOff>0</xdr:colOff>
      <xdr:row>8</xdr:row>
      <xdr:rowOff>0</xdr:rowOff>
    </xdr:to>
    <xdr:sp>
      <xdr:nvSpPr>
        <xdr:cNvPr id="8" name="Text 37"/>
        <xdr:cNvSpPr txBox="1">
          <a:spLocks noChangeArrowheads="1"/>
        </xdr:cNvSpPr>
      </xdr:nvSpPr>
      <xdr:spPr>
        <a:xfrm>
          <a:off x="0" y="3067050"/>
          <a:ext cx="477202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SMALL WHOLE BULK CHILLED CHICKEN (A521) - </a:t>
          </a:r>
          <a:r>
            <a:rPr lang="en-US" cap="none" sz="1200" b="1" i="0" u="none" baseline="0">
              <a:solidFill>
                <a:srgbClr val="FFFFFF"/>
              </a:solidFill>
              <a:latin typeface="Helv"/>
              <a:ea typeface="Helv"/>
              <a:cs typeface="Helv"/>
            </a:rPr>
            <a:t>Produced at Pine Bluff, AR  </a:t>
          </a:r>
        </a:p>
      </xdr:txBody>
    </xdr:sp>
    <xdr:clientData/>
  </xdr:twoCellAnchor>
  <xdr:twoCellAnchor>
    <xdr:from>
      <xdr:col>0</xdr:col>
      <xdr:colOff>0</xdr:colOff>
      <xdr:row>8</xdr:row>
      <xdr:rowOff>0</xdr:rowOff>
    </xdr:from>
    <xdr:to>
      <xdr:col>3</xdr:col>
      <xdr:colOff>0</xdr:colOff>
      <xdr:row>8</xdr:row>
      <xdr:rowOff>0</xdr:rowOff>
    </xdr:to>
    <xdr:sp>
      <xdr:nvSpPr>
        <xdr:cNvPr id="9" name="Text 37"/>
        <xdr:cNvSpPr txBox="1">
          <a:spLocks noChangeArrowheads="1"/>
        </xdr:cNvSpPr>
      </xdr:nvSpPr>
      <xdr:spPr>
        <a:xfrm>
          <a:off x="0" y="3067050"/>
          <a:ext cx="477202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FOODSERVICE CASH-N-CARRY</a:t>
          </a:r>
        </a:p>
      </xdr:txBody>
    </xdr:sp>
    <xdr:clientData/>
  </xdr:twoCellAnchor>
  <xdr:twoCellAnchor>
    <xdr:from>
      <xdr:col>0</xdr:col>
      <xdr:colOff>0</xdr:colOff>
      <xdr:row>8</xdr:row>
      <xdr:rowOff>0</xdr:rowOff>
    </xdr:from>
    <xdr:to>
      <xdr:col>11</xdr:col>
      <xdr:colOff>0</xdr:colOff>
      <xdr:row>8</xdr:row>
      <xdr:rowOff>0</xdr:rowOff>
    </xdr:to>
    <xdr:sp>
      <xdr:nvSpPr>
        <xdr:cNvPr id="10" name="Text 37"/>
        <xdr:cNvSpPr txBox="1">
          <a:spLocks noChangeArrowheads="1"/>
        </xdr:cNvSpPr>
      </xdr:nvSpPr>
      <xdr:spPr>
        <a:xfrm>
          <a:off x="0" y="3067050"/>
          <a:ext cx="822960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UNBREADED CHICKEN PATTIES - Minor Line 27</a:t>
          </a:r>
        </a:p>
      </xdr:txBody>
    </xdr:sp>
    <xdr:clientData/>
  </xdr:twoCellAnchor>
  <xdr:twoCellAnchor>
    <xdr:from>
      <xdr:col>0</xdr:col>
      <xdr:colOff>0</xdr:colOff>
      <xdr:row>8</xdr:row>
      <xdr:rowOff>0</xdr:rowOff>
    </xdr:from>
    <xdr:to>
      <xdr:col>11</xdr:col>
      <xdr:colOff>0</xdr:colOff>
      <xdr:row>8</xdr:row>
      <xdr:rowOff>0</xdr:rowOff>
    </xdr:to>
    <xdr:sp>
      <xdr:nvSpPr>
        <xdr:cNvPr id="11" name="Text 37"/>
        <xdr:cNvSpPr txBox="1">
          <a:spLocks noChangeArrowheads="1"/>
        </xdr:cNvSpPr>
      </xdr:nvSpPr>
      <xdr:spPr>
        <a:xfrm>
          <a:off x="0" y="3067050"/>
          <a:ext cx="822960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BREADED PRIME FILETS - Minor Line 27</a:t>
          </a:r>
        </a:p>
      </xdr:txBody>
    </xdr:sp>
    <xdr:clientData/>
  </xdr:twoCellAnchor>
  <xdr:twoCellAnchor>
    <xdr:from>
      <xdr:col>1</xdr:col>
      <xdr:colOff>895350</xdr:colOff>
      <xdr:row>8</xdr:row>
      <xdr:rowOff>0</xdr:rowOff>
    </xdr:from>
    <xdr:to>
      <xdr:col>11</xdr:col>
      <xdr:colOff>0</xdr:colOff>
      <xdr:row>8</xdr:row>
      <xdr:rowOff>0</xdr:rowOff>
    </xdr:to>
    <xdr:sp fLocksText="0">
      <xdr:nvSpPr>
        <xdr:cNvPr id="12" name="Text 37"/>
        <xdr:cNvSpPr txBox="1">
          <a:spLocks noChangeArrowheads="1"/>
        </xdr:cNvSpPr>
      </xdr:nvSpPr>
      <xdr:spPr>
        <a:xfrm>
          <a:off x="1619250" y="3067050"/>
          <a:ext cx="6610350" cy="0"/>
        </a:xfrm>
        <a:prstGeom prst="rect">
          <a:avLst/>
        </a:prstGeom>
        <a:solidFill>
          <a:srgbClr val="000000"/>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11</xdr:col>
      <xdr:colOff>0</xdr:colOff>
      <xdr:row>8</xdr:row>
      <xdr:rowOff>0</xdr:rowOff>
    </xdr:to>
    <xdr:sp>
      <xdr:nvSpPr>
        <xdr:cNvPr id="13" name="Text 37"/>
        <xdr:cNvSpPr txBox="1">
          <a:spLocks noChangeArrowheads="1"/>
        </xdr:cNvSpPr>
      </xdr:nvSpPr>
      <xdr:spPr>
        <a:xfrm>
          <a:off x="0" y="3067050"/>
          <a:ext cx="822960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FOODSERVICE CASH-N-CARRY</a:t>
          </a:r>
        </a:p>
      </xdr:txBody>
    </xdr:sp>
    <xdr:clientData/>
  </xdr:twoCellAnchor>
  <xdr:twoCellAnchor>
    <xdr:from>
      <xdr:col>0</xdr:col>
      <xdr:colOff>0</xdr:colOff>
      <xdr:row>8</xdr:row>
      <xdr:rowOff>0</xdr:rowOff>
    </xdr:from>
    <xdr:to>
      <xdr:col>13</xdr:col>
      <xdr:colOff>0</xdr:colOff>
      <xdr:row>8</xdr:row>
      <xdr:rowOff>0</xdr:rowOff>
    </xdr:to>
    <xdr:sp>
      <xdr:nvSpPr>
        <xdr:cNvPr id="14" name="Text 37"/>
        <xdr:cNvSpPr txBox="1">
          <a:spLocks noChangeArrowheads="1"/>
        </xdr:cNvSpPr>
      </xdr:nvSpPr>
      <xdr:spPr>
        <a:xfrm>
          <a:off x="0" y="3067050"/>
          <a:ext cx="919162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LARGE WHOLE BULK CHILLED CHICKEN (A522) - </a:t>
          </a:r>
          <a:r>
            <a:rPr lang="en-US" cap="none" sz="1200" b="1" i="0" u="none" baseline="0">
              <a:solidFill>
                <a:srgbClr val="FFFFFF"/>
              </a:solidFill>
              <a:latin typeface="Helv"/>
              <a:ea typeface="Helv"/>
              <a:cs typeface="Helv"/>
            </a:rPr>
            <a:t>Produced at New Holland, PA</a:t>
          </a:r>
        </a:p>
      </xdr:txBody>
    </xdr:sp>
    <xdr:clientData/>
  </xdr:twoCellAnchor>
  <xdr:twoCellAnchor>
    <xdr:from>
      <xdr:col>0</xdr:col>
      <xdr:colOff>0</xdr:colOff>
      <xdr:row>8</xdr:row>
      <xdr:rowOff>0</xdr:rowOff>
    </xdr:from>
    <xdr:to>
      <xdr:col>13</xdr:col>
      <xdr:colOff>0</xdr:colOff>
      <xdr:row>8</xdr:row>
      <xdr:rowOff>0</xdr:rowOff>
    </xdr:to>
    <xdr:sp>
      <xdr:nvSpPr>
        <xdr:cNvPr id="15" name="Text 37"/>
        <xdr:cNvSpPr txBox="1">
          <a:spLocks noChangeArrowheads="1"/>
        </xdr:cNvSpPr>
      </xdr:nvSpPr>
      <xdr:spPr>
        <a:xfrm>
          <a:off x="0" y="3067050"/>
          <a:ext cx="919162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LARGE WHOLE BULK CHILLED CHICKEN (A522) - </a:t>
          </a:r>
          <a:r>
            <a:rPr lang="en-US" cap="none" sz="1200" b="1" i="0" u="none" baseline="0">
              <a:solidFill>
                <a:srgbClr val="FFFFFF"/>
              </a:solidFill>
              <a:latin typeface="Helv"/>
              <a:ea typeface="Helv"/>
              <a:cs typeface="Helv"/>
            </a:rPr>
            <a:t>Produced at Berryville, AR</a:t>
          </a:r>
        </a:p>
      </xdr:txBody>
    </xdr:sp>
    <xdr:clientData/>
  </xdr:twoCellAnchor>
  <xdr:twoCellAnchor>
    <xdr:from>
      <xdr:col>0</xdr:col>
      <xdr:colOff>0</xdr:colOff>
      <xdr:row>8</xdr:row>
      <xdr:rowOff>0</xdr:rowOff>
    </xdr:from>
    <xdr:to>
      <xdr:col>13</xdr:col>
      <xdr:colOff>0</xdr:colOff>
      <xdr:row>8</xdr:row>
      <xdr:rowOff>0</xdr:rowOff>
    </xdr:to>
    <xdr:sp>
      <xdr:nvSpPr>
        <xdr:cNvPr id="16" name="Text 37"/>
        <xdr:cNvSpPr txBox="1">
          <a:spLocks noChangeArrowheads="1"/>
        </xdr:cNvSpPr>
      </xdr:nvSpPr>
      <xdr:spPr>
        <a:xfrm>
          <a:off x="0" y="3067050"/>
          <a:ext cx="919162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LARGE WHOLE BULK CHILLED CHICKEN (A522) - </a:t>
          </a:r>
          <a:r>
            <a:rPr lang="en-US" cap="none" sz="1200" b="1" i="0" u="none" baseline="0">
              <a:solidFill>
                <a:srgbClr val="FFFFFF"/>
              </a:solidFill>
              <a:latin typeface="Helv"/>
              <a:ea typeface="Helv"/>
              <a:cs typeface="Helv"/>
            </a:rPr>
            <a:t>Produced at Rogers, AR</a:t>
          </a:r>
        </a:p>
      </xdr:txBody>
    </xdr:sp>
    <xdr:clientData/>
  </xdr:twoCellAnchor>
  <xdr:twoCellAnchor>
    <xdr:from>
      <xdr:col>0</xdr:col>
      <xdr:colOff>0</xdr:colOff>
      <xdr:row>8</xdr:row>
      <xdr:rowOff>0</xdr:rowOff>
    </xdr:from>
    <xdr:to>
      <xdr:col>13</xdr:col>
      <xdr:colOff>0</xdr:colOff>
      <xdr:row>8</xdr:row>
      <xdr:rowOff>0</xdr:rowOff>
    </xdr:to>
    <xdr:sp>
      <xdr:nvSpPr>
        <xdr:cNvPr id="17" name="Text 37"/>
        <xdr:cNvSpPr txBox="1">
          <a:spLocks noChangeArrowheads="1"/>
        </xdr:cNvSpPr>
      </xdr:nvSpPr>
      <xdr:spPr>
        <a:xfrm>
          <a:off x="0" y="3067050"/>
          <a:ext cx="919162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SMALL WHOLE BULK CHILLED CHICKEN (A521) - </a:t>
          </a:r>
          <a:r>
            <a:rPr lang="en-US" cap="none" sz="1200" b="1" i="0" u="none" baseline="0">
              <a:solidFill>
                <a:srgbClr val="FFFFFF"/>
              </a:solidFill>
              <a:latin typeface="Helv"/>
              <a:ea typeface="Helv"/>
              <a:cs typeface="Helv"/>
            </a:rPr>
            <a:t>Produced at Pine Bluff, AR  </a:t>
          </a:r>
        </a:p>
      </xdr:txBody>
    </xdr:sp>
    <xdr:clientData/>
  </xdr:twoCellAnchor>
  <xdr:twoCellAnchor>
    <xdr:from>
      <xdr:col>0</xdr:col>
      <xdr:colOff>0</xdr:colOff>
      <xdr:row>8</xdr:row>
      <xdr:rowOff>0</xdr:rowOff>
    </xdr:from>
    <xdr:to>
      <xdr:col>9</xdr:col>
      <xdr:colOff>0</xdr:colOff>
      <xdr:row>8</xdr:row>
      <xdr:rowOff>0</xdr:rowOff>
    </xdr:to>
    <xdr:sp>
      <xdr:nvSpPr>
        <xdr:cNvPr id="18" name="Text 37"/>
        <xdr:cNvSpPr txBox="1">
          <a:spLocks noChangeArrowheads="1"/>
        </xdr:cNvSpPr>
      </xdr:nvSpPr>
      <xdr:spPr>
        <a:xfrm>
          <a:off x="0" y="3067050"/>
          <a:ext cx="722947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FOODSERVICE CASH-N-CARRY</a:t>
          </a:r>
        </a:p>
      </xdr:txBody>
    </xdr:sp>
    <xdr:clientData/>
  </xdr:twoCellAnchor>
  <xdr:twoCellAnchor>
    <xdr:from>
      <xdr:col>0</xdr:col>
      <xdr:colOff>0</xdr:colOff>
      <xdr:row>8</xdr:row>
      <xdr:rowOff>0</xdr:rowOff>
    </xdr:from>
    <xdr:to>
      <xdr:col>9</xdr:col>
      <xdr:colOff>9525</xdr:colOff>
      <xdr:row>8</xdr:row>
      <xdr:rowOff>0</xdr:rowOff>
    </xdr:to>
    <xdr:sp>
      <xdr:nvSpPr>
        <xdr:cNvPr id="19" name="Text 37"/>
        <xdr:cNvSpPr txBox="1">
          <a:spLocks noChangeArrowheads="1"/>
        </xdr:cNvSpPr>
      </xdr:nvSpPr>
      <xdr:spPr>
        <a:xfrm>
          <a:off x="0" y="3067050"/>
          <a:ext cx="723900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UNBREADED CHICKEN PATTIES - Minor Line 27</a:t>
          </a:r>
        </a:p>
      </xdr:txBody>
    </xdr:sp>
    <xdr:clientData/>
  </xdr:twoCellAnchor>
  <xdr:twoCellAnchor>
    <xdr:from>
      <xdr:col>0</xdr:col>
      <xdr:colOff>0</xdr:colOff>
      <xdr:row>8</xdr:row>
      <xdr:rowOff>0</xdr:rowOff>
    </xdr:from>
    <xdr:to>
      <xdr:col>9</xdr:col>
      <xdr:colOff>9525</xdr:colOff>
      <xdr:row>8</xdr:row>
      <xdr:rowOff>0</xdr:rowOff>
    </xdr:to>
    <xdr:sp>
      <xdr:nvSpPr>
        <xdr:cNvPr id="20" name="Text 37"/>
        <xdr:cNvSpPr txBox="1">
          <a:spLocks noChangeArrowheads="1"/>
        </xdr:cNvSpPr>
      </xdr:nvSpPr>
      <xdr:spPr>
        <a:xfrm>
          <a:off x="0" y="3067050"/>
          <a:ext cx="723900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BREADED PRIME FILETS - Minor Line 27</a:t>
          </a:r>
        </a:p>
      </xdr:txBody>
    </xdr:sp>
    <xdr:clientData/>
  </xdr:twoCellAnchor>
  <xdr:twoCellAnchor>
    <xdr:from>
      <xdr:col>1</xdr:col>
      <xdr:colOff>895350</xdr:colOff>
      <xdr:row>8</xdr:row>
      <xdr:rowOff>0</xdr:rowOff>
    </xdr:from>
    <xdr:to>
      <xdr:col>9</xdr:col>
      <xdr:colOff>19050</xdr:colOff>
      <xdr:row>8</xdr:row>
      <xdr:rowOff>0</xdr:rowOff>
    </xdr:to>
    <xdr:sp fLocksText="0">
      <xdr:nvSpPr>
        <xdr:cNvPr id="21" name="Text 37"/>
        <xdr:cNvSpPr txBox="1">
          <a:spLocks noChangeArrowheads="1"/>
        </xdr:cNvSpPr>
      </xdr:nvSpPr>
      <xdr:spPr>
        <a:xfrm>
          <a:off x="1619250" y="3067050"/>
          <a:ext cx="5629275" cy="0"/>
        </a:xfrm>
        <a:prstGeom prst="rect">
          <a:avLst/>
        </a:prstGeom>
        <a:solidFill>
          <a:srgbClr val="000000"/>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9</xdr:col>
      <xdr:colOff>0</xdr:colOff>
      <xdr:row>8</xdr:row>
      <xdr:rowOff>0</xdr:rowOff>
    </xdr:to>
    <xdr:sp>
      <xdr:nvSpPr>
        <xdr:cNvPr id="22" name="Text 37"/>
        <xdr:cNvSpPr txBox="1">
          <a:spLocks noChangeArrowheads="1"/>
        </xdr:cNvSpPr>
      </xdr:nvSpPr>
      <xdr:spPr>
        <a:xfrm>
          <a:off x="0" y="3067050"/>
          <a:ext cx="722947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FOODSERVICE CASH-N-CARRY</a:t>
          </a:r>
        </a:p>
      </xdr:txBody>
    </xdr:sp>
    <xdr:clientData/>
  </xdr:twoCellAnchor>
  <xdr:twoCellAnchor>
    <xdr:from>
      <xdr:col>0</xdr:col>
      <xdr:colOff>0</xdr:colOff>
      <xdr:row>8</xdr:row>
      <xdr:rowOff>0</xdr:rowOff>
    </xdr:from>
    <xdr:to>
      <xdr:col>12</xdr:col>
      <xdr:colOff>0</xdr:colOff>
      <xdr:row>8</xdr:row>
      <xdr:rowOff>0</xdr:rowOff>
    </xdr:to>
    <xdr:sp>
      <xdr:nvSpPr>
        <xdr:cNvPr id="23" name="Text 37"/>
        <xdr:cNvSpPr txBox="1">
          <a:spLocks noChangeArrowheads="1"/>
        </xdr:cNvSpPr>
      </xdr:nvSpPr>
      <xdr:spPr>
        <a:xfrm>
          <a:off x="0" y="3067050"/>
          <a:ext cx="894397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LARGE WHOLE BULK CHILLED CHICKEN (A522) - </a:t>
          </a:r>
          <a:r>
            <a:rPr lang="en-US" cap="none" sz="1200" b="1" i="0" u="none" baseline="0">
              <a:solidFill>
                <a:srgbClr val="FFFFFF"/>
              </a:solidFill>
              <a:latin typeface="Helv"/>
              <a:ea typeface="Helv"/>
              <a:cs typeface="Helv"/>
            </a:rPr>
            <a:t>Produced at New Holland, PA</a:t>
          </a:r>
        </a:p>
      </xdr:txBody>
    </xdr:sp>
    <xdr:clientData/>
  </xdr:twoCellAnchor>
  <xdr:twoCellAnchor>
    <xdr:from>
      <xdr:col>0</xdr:col>
      <xdr:colOff>0</xdr:colOff>
      <xdr:row>8</xdr:row>
      <xdr:rowOff>0</xdr:rowOff>
    </xdr:from>
    <xdr:to>
      <xdr:col>12</xdr:col>
      <xdr:colOff>0</xdr:colOff>
      <xdr:row>8</xdr:row>
      <xdr:rowOff>0</xdr:rowOff>
    </xdr:to>
    <xdr:sp>
      <xdr:nvSpPr>
        <xdr:cNvPr id="24" name="Text 37"/>
        <xdr:cNvSpPr txBox="1">
          <a:spLocks noChangeArrowheads="1"/>
        </xdr:cNvSpPr>
      </xdr:nvSpPr>
      <xdr:spPr>
        <a:xfrm>
          <a:off x="0" y="3067050"/>
          <a:ext cx="894397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LARGE WHOLE BULK CHILLED CHICKEN (A522) - </a:t>
          </a:r>
          <a:r>
            <a:rPr lang="en-US" cap="none" sz="1200" b="1" i="0" u="none" baseline="0">
              <a:solidFill>
                <a:srgbClr val="FFFFFF"/>
              </a:solidFill>
              <a:latin typeface="Helv"/>
              <a:ea typeface="Helv"/>
              <a:cs typeface="Helv"/>
            </a:rPr>
            <a:t>Produced at Berryville, AR</a:t>
          </a:r>
        </a:p>
      </xdr:txBody>
    </xdr:sp>
    <xdr:clientData/>
  </xdr:twoCellAnchor>
  <xdr:twoCellAnchor>
    <xdr:from>
      <xdr:col>0</xdr:col>
      <xdr:colOff>0</xdr:colOff>
      <xdr:row>8</xdr:row>
      <xdr:rowOff>0</xdr:rowOff>
    </xdr:from>
    <xdr:to>
      <xdr:col>12</xdr:col>
      <xdr:colOff>0</xdr:colOff>
      <xdr:row>8</xdr:row>
      <xdr:rowOff>0</xdr:rowOff>
    </xdr:to>
    <xdr:sp>
      <xdr:nvSpPr>
        <xdr:cNvPr id="25" name="Text 37"/>
        <xdr:cNvSpPr txBox="1">
          <a:spLocks noChangeArrowheads="1"/>
        </xdr:cNvSpPr>
      </xdr:nvSpPr>
      <xdr:spPr>
        <a:xfrm>
          <a:off x="0" y="3067050"/>
          <a:ext cx="894397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LARGE WHOLE BULK CHILLED CHICKEN (A522) - </a:t>
          </a:r>
          <a:r>
            <a:rPr lang="en-US" cap="none" sz="1200" b="1" i="0" u="none" baseline="0">
              <a:solidFill>
                <a:srgbClr val="FFFFFF"/>
              </a:solidFill>
              <a:latin typeface="Helv"/>
              <a:ea typeface="Helv"/>
              <a:cs typeface="Helv"/>
            </a:rPr>
            <a:t>Produced at Rogers, AR</a:t>
          </a:r>
        </a:p>
      </xdr:txBody>
    </xdr:sp>
    <xdr:clientData/>
  </xdr:twoCellAnchor>
  <xdr:twoCellAnchor>
    <xdr:from>
      <xdr:col>0</xdr:col>
      <xdr:colOff>0</xdr:colOff>
      <xdr:row>8</xdr:row>
      <xdr:rowOff>0</xdr:rowOff>
    </xdr:from>
    <xdr:to>
      <xdr:col>12</xdr:col>
      <xdr:colOff>0</xdr:colOff>
      <xdr:row>8</xdr:row>
      <xdr:rowOff>0</xdr:rowOff>
    </xdr:to>
    <xdr:sp>
      <xdr:nvSpPr>
        <xdr:cNvPr id="26" name="Text 37"/>
        <xdr:cNvSpPr txBox="1">
          <a:spLocks noChangeArrowheads="1"/>
        </xdr:cNvSpPr>
      </xdr:nvSpPr>
      <xdr:spPr>
        <a:xfrm>
          <a:off x="0" y="3067050"/>
          <a:ext cx="894397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SMALL WHOLE BULK CHILLED CHICKEN (A521) - </a:t>
          </a:r>
          <a:r>
            <a:rPr lang="en-US" cap="none" sz="1200" b="1" i="0" u="none" baseline="0">
              <a:solidFill>
                <a:srgbClr val="FFFFFF"/>
              </a:solidFill>
              <a:latin typeface="Helv"/>
              <a:ea typeface="Helv"/>
              <a:cs typeface="Helv"/>
            </a:rPr>
            <a:t>Produced at Pine Bluff, AR  </a:t>
          </a:r>
        </a:p>
      </xdr:txBody>
    </xdr:sp>
    <xdr:clientData/>
  </xdr:twoCellAnchor>
  <xdr:twoCellAnchor>
    <xdr:from>
      <xdr:col>0</xdr:col>
      <xdr:colOff>0</xdr:colOff>
      <xdr:row>8</xdr:row>
      <xdr:rowOff>0</xdr:rowOff>
    </xdr:from>
    <xdr:to>
      <xdr:col>9</xdr:col>
      <xdr:colOff>0</xdr:colOff>
      <xdr:row>8</xdr:row>
      <xdr:rowOff>0</xdr:rowOff>
    </xdr:to>
    <xdr:sp>
      <xdr:nvSpPr>
        <xdr:cNvPr id="27" name="Text 37"/>
        <xdr:cNvSpPr txBox="1">
          <a:spLocks noChangeArrowheads="1"/>
        </xdr:cNvSpPr>
      </xdr:nvSpPr>
      <xdr:spPr>
        <a:xfrm>
          <a:off x="0" y="3067050"/>
          <a:ext cx="722947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FOODSERVICE CASH-N-CARRY</a:t>
          </a:r>
        </a:p>
      </xdr:txBody>
    </xdr:sp>
    <xdr:clientData/>
  </xdr:twoCellAnchor>
  <xdr:twoCellAnchor>
    <xdr:from>
      <xdr:col>0</xdr:col>
      <xdr:colOff>0</xdr:colOff>
      <xdr:row>8</xdr:row>
      <xdr:rowOff>0</xdr:rowOff>
    </xdr:from>
    <xdr:to>
      <xdr:col>9</xdr:col>
      <xdr:colOff>9525</xdr:colOff>
      <xdr:row>8</xdr:row>
      <xdr:rowOff>0</xdr:rowOff>
    </xdr:to>
    <xdr:sp>
      <xdr:nvSpPr>
        <xdr:cNvPr id="28" name="Text 37"/>
        <xdr:cNvSpPr txBox="1">
          <a:spLocks noChangeArrowheads="1"/>
        </xdr:cNvSpPr>
      </xdr:nvSpPr>
      <xdr:spPr>
        <a:xfrm>
          <a:off x="0" y="3067050"/>
          <a:ext cx="723900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UNBREADED CHICKEN PATTIES - Minor Line 27</a:t>
          </a:r>
        </a:p>
      </xdr:txBody>
    </xdr:sp>
    <xdr:clientData/>
  </xdr:twoCellAnchor>
  <xdr:twoCellAnchor>
    <xdr:from>
      <xdr:col>0</xdr:col>
      <xdr:colOff>0</xdr:colOff>
      <xdr:row>8</xdr:row>
      <xdr:rowOff>0</xdr:rowOff>
    </xdr:from>
    <xdr:to>
      <xdr:col>9</xdr:col>
      <xdr:colOff>9525</xdr:colOff>
      <xdr:row>8</xdr:row>
      <xdr:rowOff>0</xdr:rowOff>
    </xdr:to>
    <xdr:sp>
      <xdr:nvSpPr>
        <xdr:cNvPr id="29" name="Text 37"/>
        <xdr:cNvSpPr txBox="1">
          <a:spLocks noChangeArrowheads="1"/>
        </xdr:cNvSpPr>
      </xdr:nvSpPr>
      <xdr:spPr>
        <a:xfrm>
          <a:off x="0" y="3067050"/>
          <a:ext cx="7239000"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BREADED PRIME FILETS - Minor Line 27</a:t>
          </a:r>
        </a:p>
      </xdr:txBody>
    </xdr:sp>
    <xdr:clientData/>
  </xdr:twoCellAnchor>
  <xdr:twoCellAnchor>
    <xdr:from>
      <xdr:col>1</xdr:col>
      <xdr:colOff>895350</xdr:colOff>
      <xdr:row>8</xdr:row>
      <xdr:rowOff>0</xdr:rowOff>
    </xdr:from>
    <xdr:to>
      <xdr:col>9</xdr:col>
      <xdr:colOff>19050</xdr:colOff>
      <xdr:row>8</xdr:row>
      <xdr:rowOff>0</xdr:rowOff>
    </xdr:to>
    <xdr:sp fLocksText="0">
      <xdr:nvSpPr>
        <xdr:cNvPr id="30" name="Text 37"/>
        <xdr:cNvSpPr txBox="1">
          <a:spLocks noChangeArrowheads="1"/>
        </xdr:cNvSpPr>
      </xdr:nvSpPr>
      <xdr:spPr>
        <a:xfrm>
          <a:off x="1619250" y="3067050"/>
          <a:ext cx="5629275" cy="0"/>
        </a:xfrm>
        <a:prstGeom prst="rect">
          <a:avLst/>
        </a:prstGeom>
        <a:solidFill>
          <a:srgbClr val="000000"/>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9</xdr:col>
      <xdr:colOff>0</xdr:colOff>
      <xdr:row>8</xdr:row>
      <xdr:rowOff>0</xdr:rowOff>
    </xdr:to>
    <xdr:sp>
      <xdr:nvSpPr>
        <xdr:cNvPr id="31" name="Text 37"/>
        <xdr:cNvSpPr txBox="1">
          <a:spLocks noChangeArrowheads="1"/>
        </xdr:cNvSpPr>
      </xdr:nvSpPr>
      <xdr:spPr>
        <a:xfrm>
          <a:off x="0" y="3067050"/>
          <a:ext cx="722947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rPr>
            <a:t>FOODSERVICE CASH-N-CARRY</a:t>
          </a:r>
        </a:p>
      </xdr:txBody>
    </xdr:sp>
    <xdr:clientData/>
  </xdr:twoCellAnchor>
  <xdr:twoCellAnchor>
    <xdr:from>
      <xdr:col>0</xdr:col>
      <xdr:colOff>0</xdr:colOff>
      <xdr:row>8</xdr:row>
      <xdr:rowOff>0</xdr:rowOff>
    </xdr:from>
    <xdr:to>
      <xdr:col>12</xdr:col>
      <xdr:colOff>0</xdr:colOff>
      <xdr:row>8</xdr:row>
      <xdr:rowOff>0</xdr:rowOff>
    </xdr:to>
    <xdr:sp>
      <xdr:nvSpPr>
        <xdr:cNvPr id="32" name="Text 37"/>
        <xdr:cNvSpPr txBox="1">
          <a:spLocks noChangeArrowheads="1"/>
        </xdr:cNvSpPr>
      </xdr:nvSpPr>
      <xdr:spPr>
        <a:xfrm>
          <a:off x="0" y="3067050"/>
          <a:ext cx="894397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LARGE WHOLE BULK CHILLED CHICKEN (A522) - </a:t>
          </a:r>
          <a:r>
            <a:rPr lang="en-US" cap="none" sz="1200" b="1" i="0" u="none" baseline="0">
              <a:solidFill>
                <a:srgbClr val="FFFFFF"/>
              </a:solidFill>
              <a:latin typeface="Helv"/>
              <a:ea typeface="Helv"/>
              <a:cs typeface="Helv"/>
            </a:rPr>
            <a:t>Produced at New Holland, PA</a:t>
          </a:r>
        </a:p>
      </xdr:txBody>
    </xdr:sp>
    <xdr:clientData/>
  </xdr:twoCellAnchor>
  <xdr:twoCellAnchor>
    <xdr:from>
      <xdr:col>0</xdr:col>
      <xdr:colOff>0</xdr:colOff>
      <xdr:row>8</xdr:row>
      <xdr:rowOff>0</xdr:rowOff>
    </xdr:from>
    <xdr:to>
      <xdr:col>12</xdr:col>
      <xdr:colOff>0</xdr:colOff>
      <xdr:row>8</xdr:row>
      <xdr:rowOff>0</xdr:rowOff>
    </xdr:to>
    <xdr:sp>
      <xdr:nvSpPr>
        <xdr:cNvPr id="33" name="Text 37"/>
        <xdr:cNvSpPr txBox="1">
          <a:spLocks noChangeArrowheads="1"/>
        </xdr:cNvSpPr>
      </xdr:nvSpPr>
      <xdr:spPr>
        <a:xfrm>
          <a:off x="0" y="3067050"/>
          <a:ext cx="8943975" cy="0"/>
        </a:xfrm>
        <a:prstGeom prst="rect">
          <a:avLst/>
        </a:prstGeom>
        <a:solidFill>
          <a:srgbClr val="000000"/>
        </a:solidFill>
        <a:ln w="1" cmpd="sng">
          <a:noFill/>
        </a:ln>
      </xdr:spPr>
      <xdr:txBody>
        <a:bodyPr vertOverflow="clip" wrap="square" lIns="36576" tIns="36576" rIns="0" bIns="36576" anchor="ctr"/>
        <a:p>
          <a:pPr algn="l">
            <a:defRPr/>
          </a:pPr>
          <a:r>
            <a:rPr lang="en-US" cap="none" sz="1600" b="1" i="0" u="none" baseline="0">
              <a:solidFill>
                <a:srgbClr val="FFFFFF"/>
              </a:solidFill>
              <a:latin typeface="Helv"/>
              <a:ea typeface="Helv"/>
              <a:cs typeface="Helv"/>
            </a:rPr>
            <a:t>LARGE WHOLE BULK CHILLED CHICKEN (A522) - </a:t>
          </a:r>
          <a:r>
            <a:rPr lang="en-US" cap="none" sz="1200" b="1" i="0" u="none" baseline="0">
              <a:solidFill>
                <a:srgbClr val="FFFFFF"/>
              </a:solidFill>
              <a:latin typeface="Helv"/>
              <a:ea typeface="Helv"/>
              <a:cs typeface="Helv"/>
            </a:rPr>
            <a:t>Produced at Berryville, AR</a:t>
          </a:r>
        </a:p>
      </xdr:txBody>
    </xdr:sp>
    <xdr:clientData/>
  </xdr:twoCellAnchor>
  <xdr:twoCellAnchor>
    <xdr:from>
      <xdr:col>0</xdr:col>
      <xdr:colOff>104775</xdr:colOff>
      <xdr:row>8</xdr:row>
      <xdr:rowOff>0</xdr:rowOff>
    </xdr:from>
    <xdr:to>
      <xdr:col>0</xdr:col>
      <xdr:colOff>295275</xdr:colOff>
      <xdr:row>8</xdr:row>
      <xdr:rowOff>0</xdr:rowOff>
    </xdr:to>
    <xdr:sp>
      <xdr:nvSpPr>
        <xdr:cNvPr id="34" name="AutoShape 43"/>
        <xdr:cNvSpPr>
          <a:spLocks/>
        </xdr:cNvSpPr>
      </xdr:nvSpPr>
      <xdr:spPr>
        <a:xfrm>
          <a:off x="104775" y="3067050"/>
          <a:ext cx="190500" cy="0"/>
        </a:xfrm>
        <a:custGeom>
          <a:pathLst>
            <a:path h="10000" w="10000">
              <a:moveTo>
                <a:pt x="0" y="0"/>
              </a:moveTo>
              <a:lnTo>
                <a:pt x="3820" y="0"/>
              </a:lnTo>
              <a:lnTo>
                <a:pt x="5000" y="0"/>
              </a:lnTo>
              <a:lnTo>
                <a:pt x="6180" y="0"/>
              </a:lnTo>
              <a:lnTo>
                <a:pt x="10000" y="0"/>
              </a:lnTo>
              <a:lnTo>
                <a:pt x="6910" y="10000"/>
              </a:lnTo>
              <a:lnTo>
                <a:pt x="8090" y="10000"/>
              </a:lnTo>
              <a:lnTo>
                <a:pt x="5000" y="10000"/>
              </a:lnTo>
              <a:lnTo>
                <a:pt x="1910" y="10000"/>
              </a:lnTo>
              <a:lnTo>
                <a:pt x="3090" y="10000"/>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0</xdr:row>
      <xdr:rowOff>171450</xdr:rowOff>
    </xdr:from>
    <xdr:to>
      <xdr:col>17</xdr:col>
      <xdr:colOff>647700</xdr:colOff>
      <xdr:row>0</xdr:row>
      <xdr:rowOff>733425</xdr:rowOff>
    </xdr:to>
    <xdr:sp>
      <xdr:nvSpPr>
        <xdr:cNvPr id="35" name="AutoShape 53"/>
        <xdr:cNvSpPr>
          <a:spLocks/>
        </xdr:cNvSpPr>
      </xdr:nvSpPr>
      <xdr:spPr>
        <a:xfrm>
          <a:off x="10172700" y="171450"/>
          <a:ext cx="1533525" cy="5619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oneCell">
    <xdr:from>
      <xdr:col>0</xdr:col>
      <xdr:colOff>0</xdr:colOff>
      <xdr:row>0</xdr:row>
      <xdr:rowOff>0</xdr:rowOff>
    </xdr:from>
    <xdr:to>
      <xdr:col>1</xdr:col>
      <xdr:colOff>2057400</xdr:colOff>
      <xdr:row>0</xdr:row>
      <xdr:rowOff>676275</xdr:rowOff>
    </xdr:to>
    <xdr:pic>
      <xdr:nvPicPr>
        <xdr:cNvPr id="36" name="Picture 1"/>
        <xdr:cNvPicPr preferRelativeResize="1">
          <a:picLocks noChangeAspect="1"/>
        </xdr:cNvPicPr>
      </xdr:nvPicPr>
      <xdr:blipFill>
        <a:blip r:embed="rId1"/>
        <a:stretch>
          <a:fillRect/>
        </a:stretch>
      </xdr:blipFill>
      <xdr:spPr>
        <a:xfrm>
          <a:off x="0" y="0"/>
          <a:ext cx="27813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5999900102615356"/>
    <pageSetUpPr fitToPage="1"/>
  </sheetPr>
  <dimension ref="A1:R62"/>
  <sheetViews>
    <sheetView showGridLines="0" tabSelected="1" workbookViewId="0" topLeftCell="A1">
      <selection activeCell="D27" sqref="D27"/>
    </sheetView>
  </sheetViews>
  <sheetFormatPr defaultColWidth="9.140625" defaultRowHeight="12.75"/>
  <cols>
    <col min="1" max="1" width="10.8515625" style="65" customWidth="1"/>
    <col min="2" max="2" width="44.421875" style="66" customWidth="1"/>
    <col min="3" max="3" width="14.421875" style="67" bestFit="1" customWidth="1"/>
    <col min="4" max="4" width="11.00390625" style="68" customWidth="1"/>
    <col min="5" max="5" width="3.7109375" style="69" customWidth="1"/>
    <col min="6" max="6" width="9.140625" style="68" customWidth="1"/>
    <col min="7" max="7" width="3.7109375" style="69" customWidth="1"/>
    <col min="8" max="8" width="9.140625" style="68" customWidth="1"/>
    <col min="9" max="9" width="3.7109375" style="69" customWidth="1"/>
    <col min="10" max="10" width="15.140625" style="68" customWidth="1"/>
    <col min="11" max="11" width="3.7109375" style="70" customWidth="1"/>
    <col min="12" max="12" width="10.7109375" style="71" customWidth="1"/>
    <col min="13" max="13" width="3.7109375" style="69" customWidth="1"/>
    <col min="14" max="14" width="10.140625" style="68" customWidth="1"/>
    <col min="15" max="15" width="3.7109375" style="69" customWidth="1"/>
    <col min="16" max="16" width="10.421875" style="72" customWidth="1"/>
    <col min="17" max="17" width="3.7109375" style="69" customWidth="1"/>
    <col min="18" max="18" width="13.140625" style="68" customWidth="1"/>
    <col min="19" max="16384" width="9.140625" style="68" customWidth="1"/>
  </cols>
  <sheetData>
    <row r="1" spans="1:18" s="55" customFormat="1" ht="69.75" customHeight="1">
      <c r="A1" s="50"/>
      <c r="B1" s="51"/>
      <c r="C1" s="75" t="s">
        <v>60</v>
      </c>
      <c r="D1" s="75"/>
      <c r="E1" s="75"/>
      <c r="F1" s="75"/>
      <c r="G1" s="75"/>
      <c r="H1" s="75"/>
      <c r="I1" s="75"/>
      <c r="J1" s="75"/>
      <c r="K1" s="75"/>
      <c r="L1" s="75"/>
      <c r="M1" s="75"/>
      <c r="N1" s="75"/>
      <c r="O1" s="51"/>
      <c r="P1" s="52"/>
      <c r="Q1" s="53" t="s">
        <v>49</v>
      </c>
      <c r="R1" s="54"/>
    </row>
    <row r="2" spans="1:18" s="55" customFormat="1" ht="12.75">
      <c r="A2" s="73" t="s">
        <v>59</v>
      </c>
      <c r="B2" s="74"/>
      <c r="C2" s="74"/>
      <c r="D2" s="74"/>
      <c r="E2" s="74"/>
      <c r="F2" s="74"/>
      <c r="G2" s="74"/>
      <c r="H2" s="74"/>
      <c r="I2" s="74"/>
      <c r="J2" s="74"/>
      <c r="K2" s="74"/>
      <c r="L2" s="74"/>
      <c r="M2" s="74"/>
      <c r="N2" s="74"/>
      <c r="O2" s="74"/>
      <c r="P2" s="74"/>
      <c r="Q2" s="74"/>
      <c r="R2" s="74"/>
    </row>
    <row r="3" spans="1:18" s="55" customFormat="1" ht="12.75">
      <c r="A3" s="74"/>
      <c r="B3" s="74"/>
      <c r="C3" s="74"/>
      <c r="D3" s="74"/>
      <c r="E3" s="74"/>
      <c r="F3" s="74"/>
      <c r="G3" s="74"/>
      <c r="H3" s="74"/>
      <c r="I3" s="74"/>
      <c r="J3" s="74"/>
      <c r="K3" s="74"/>
      <c r="L3" s="74"/>
      <c r="M3" s="74"/>
      <c r="N3" s="74"/>
      <c r="O3" s="74"/>
      <c r="P3" s="74"/>
      <c r="Q3" s="74"/>
      <c r="R3" s="74"/>
    </row>
    <row r="4" spans="1:18" s="55" customFormat="1" ht="36" customHeight="1">
      <c r="A4" s="74"/>
      <c r="B4" s="74"/>
      <c r="C4" s="74"/>
      <c r="D4" s="74"/>
      <c r="E4" s="74"/>
      <c r="F4" s="74"/>
      <c r="G4" s="74"/>
      <c r="H4" s="74"/>
      <c r="I4" s="74"/>
      <c r="J4" s="74"/>
      <c r="K4" s="74"/>
      <c r="L4" s="74"/>
      <c r="M4" s="74"/>
      <c r="N4" s="74"/>
      <c r="O4" s="74"/>
      <c r="P4" s="74"/>
      <c r="Q4" s="74"/>
      <c r="R4" s="74"/>
    </row>
    <row r="5" spans="1:18" s="55" customFormat="1" ht="15.75">
      <c r="A5" s="56" t="s">
        <v>35</v>
      </c>
      <c r="B5" s="57"/>
      <c r="C5" s="58"/>
      <c r="D5" s="59"/>
      <c r="E5" s="60"/>
      <c r="F5" s="59"/>
      <c r="G5" s="60"/>
      <c r="H5" s="59"/>
      <c r="I5" s="60"/>
      <c r="J5" s="59"/>
      <c r="K5" s="61"/>
      <c r="L5" s="62"/>
      <c r="M5" s="60"/>
      <c r="N5" s="59"/>
      <c r="O5" s="60"/>
      <c r="P5" s="63"/>
      <c r="Q5" s="60"/>
      <c r="R5" s="64"/>
    </row>
    <row r="6" spans="1:18" s="89" customFormat="1" ht="60">
      <c r="A6" s="85" t="s">
        <v>0</v>
      </c>
      <c r="B6" s="86" t="s">
        <v>1</v>
      </c>
      <c r="C6" s="87" t="s">
        <v>11</v>
      </c>
      <c r="D6" s="85" t="s">
        <v>2</v>
      </c>
      <c r="E6" s="85" t="s">
        <v>3</v>
      </c>
      <c r="F6" s="85" t="s">
        <v>17</v>
      </c>
      <c r="G6" s="85" t="s">
        <v>4</v>
      </c>
      <c r="H6" s="85" t="s">
        <v>5</v>
      </c>
      <c r="I6" s="85" t="s">
        <v>6</v>
      </c>
      <c r="J6" s="85" t="s">
        <v>7</v>
      </c>
      <c r="K6" s="85" t="s">
        <v>8</v>
      </c>
      <c r="L6" s="85" t="s">
        <v>16</v>
      </c>
      <c r="M6" s="85" t="s">
        <v>6</v>
      </c>
      <c r="N6" s="85" t="s">
        <v>18</v>
      </c>
      <c r="O6" s="85" t="s">
        <v>4</v>
      </c>
      <c r="P6" s="88" t="s">
        <v>9</v>
      </c>
      <c r="Q6" s="85" t="s">
        <v>6</v>
      </c>
      <c r="R6" s="85" t="s">
        <v>15</v>
      </c>
    </row>
    <row r="7" spans="1:18" s="89" customFormat="1" ht="15.75">
      <c r="A7" s="141" t="s">
        <v>10</v>
      </c>
      <c r="B7" s="142"/>
      <c r="C7" s="143"/>
      <c r="D7" s="144"/>
      <c r="E7" s="145"/>
      <c r="F7" s="146"/>
      <c r="G7" s="145"/>
      <c r="H7" s="146"/>
      <c r="I7" s="145"/>
      <c r="J7" s="147"/>
      <c r="K7" s="145"/>
      <c r="L7" s="145"/>
      <c r="M7" s="145"/>
      <c r="N7" s="145"/>
      <c r="O7" s="145"/>
      <c r="P7" s="148"/>
      <c r="Q7" s="145"/>
      <c r="R7" s="149"/>
    </row>
    <row r="8" spans="1:18" s="89" customFormat="1" ht="15">
      <c r="A8" s="143">
        <v>76468</v>
      </c>
      <c r="B8" s="150" t="s">
        <v>14</v>
      </c>
      <c r="C8" s="143" t="s">
        <v>13</v>
      </c>
      <c r="D8" s="144">
        <v>2000</v>
      </c>
      <c r="E8" s="145" t="s">
        <v>4</v>
      </c>
      <c r="F8" s="146">
        <v>2</v>
      </c>
      <c r="G8" s="145" t="s">
        <v>4</v>
      </c>
      <c r="H8" s="146">
        <v>9</v>
      </c>
      <c r="I8" s="145" t="s">
        <v>6</v>
      </c>
      <c r="J8" s="147">
        <f>D8*F8*H8</f>
        <v>36000</v>
      </c>
      <c r="K8" s="145" t="s">
        <v>8</v>
      </c>
      <c r="L8" s="145">
        <v>504</v>
      </c>
      <c r="M8" s="145" t="s">
        <v>6</v>
      </c>
      <c r="N8" s="145">
        <f>ROUNDUP(J8/L8,0)</f>
        <v>72</v>
      </c>
      <c r="O8" s="145" t="s">
        <v>4</v>
      </c>
      <c r="P8" s="148">
        <v>105</v>
      </c>
      <c r="Q8" s="145" t="s">
        <v>6</v>
      </c>
      <c r="R8" s="149">
        <f>N8*P8</f>
        <v>7560</v>
      </c>
    </row>
    <row r="9" spans="1:18" s="89" customFormat="1" ht="15">
      <c r="A9" s="90"/>
      <c r="B9" s="91"/>
      <c r="C9" s="90"/>
      <c r="D9" s="92"/>
      <c r="E9" s="92"/>
      <c r="F9" s="92"/>
      <c r="G9" s="92"/>
      <c r="H9" s="92"/>
      <c r="I9" s="92"/>
      <c r="J9" s="93"/>
      <c r="K9" s="92"/>
      <c r="L9" s="92"/>
      <c r="M9" s="92"/>
      <c r="N9" s="92"/>
      <c r="O9" s="92"/>
      <c r="P9" s="94"/>
      <c r="Q9" s="92"/>
      <c r="R9" s="93"/>
    </row>
    <row r="10" spans="1:18" s="83" customFormat="1" ht="15.75">
      <c r="A10" s="79" t="s">
        <v>91</v>
      </c>
      <c r="B10" s="80"/>
      <c r="C10" s="80"/>
      <c r="D10" s="80"/>
      <c r="E10" s="80"/>
      <c r="F10" s="80"/>
      <c r="G10" s="80"/>
      <c r="H10" s="80"/>
      <c r="I10" s="80"/>
      <c r="J10" s="80"/>
      <c r="K10" s="80"/>
      <c r="L10" s="80"/>
      <c r="M10" s="80"/>
      <c r="N10" s="80"/>
      <c r="O10" s="80"/>
      <c r="P10" s="80"/>
      <c r="Q10" s="80"/>
      <c r="R10" s="80"/>
    </row>
    <row r="11" spans="1:18" s="83" customFormat="1" ht="15.75">
      <c r="A11" s="81" t="s">
        <v>92</v>
      </c>
      <c r="B11" s="82"/>
      <c r="C11" s="82"/>
      <c r="D11" s="82"/>
      <c r="E11" s="82"/>
      <c r="F11" s="82"/>
      <c r="G11" s="82"/>
      <c r="H11" s="82"/>
      <c r="I11" s="82"/>
      <c r="J11" s="82"/>
      <c r="K11" s="82"/>
      <c r="L11" s="82"/>
      <c r="M11" s="82"/>
      <c r="N11" s="82"/>
      <c r="O11" s="82"/>
      <c r="P11" s="82"/>
      <c r="Q11" s="82"/>
      <c r="R11" s="82"/>
    </row>
    <row r="12" spans="1:18" s="89" customFormat="1" ht="15">
      <c r="A12" s="95">
        <v>10630</v>
      </c>
      <c r="B12" s="96" t="s">
        <v>65</v>
      </c>
      <c r="C12" s="97" t="s">
        <v>36</v>
      </c>
      <c r="D12" s="98"/>
      <c r="E12" s="99" t="s">
        <v>4</v>
      </c>
      <c r="F12" s="98"/>
      <c r="G12" s="99" t="s">
        <v>4</v>
      </c>
      <c r="H12" s="98"/>
      <c r="I12" s="99" t="s">
        <v>6</v>
      </c>
      <c r="J12" s="100">
        <f>D12*F12*H12</f>
        <v>0</v>
      </c>
      <c r="K12" s="85" t="s">
        <v>8</v>
      </c>
      <c r="L12" s="101">
        <v>180</v>
      </c>
      <c r="M12" s="99" t="s">
        <v>6</v>
      </c>
      <c r="N12" s="100">
        <f>ROUNDUP(J12/L12,0)</f>
        <v>0</v>
      </c>
      <c r="O12" s="99" t="s">
        <v>4</v>
      </c>
      <c r="P12" s="102">
        <v>48.75</v>
      </c>
      <c r="Q12" s="99" t="s">
        <v>6</v>
      </c>
      <c r="R12" s="103">
        <f>N12*P12</f>
        <v>0</v>
      </c>
    </row>
    <row r="13" spans="1:18" s="83" customFormat="1" ht="15.75">
      <c r="A13" s="81" t="s">
        <v>93</v>
      </c>
      <c r="B13" s="82"/>
      <c r="C13" s="82"/>
      <c r="D13" s="82"/>
      <c r="E13" s="82"/>
      <c r="F13" s="82"/>
      <c r="G13" s="82"/>
      <c r="H13" s="82"/>
      <c r="I13" s="82"/>
      <c r="J13" s="82"/>
      <c r="K13" s="82"/>
      <c r="L13" s="82"/>
      <c r="M13" s="82"/>
      <c r="N13" s="82"/>
      <c r="O13" s="82"/>
      <c r="P13" s="82"/>
      <c r="Q13" s="82"/>
      <c r="R13" s="82"/>
    </row>
    <row r="14" spans="1:18" s="89" customFormat="1" ht="15.75">
      <c r="A14" s="84" t="s">
        <v>94</v>
      </c>
      <c r="B14" s="124"/>
      <c r="C14" s="125"/>
      <c r="D14" s="125"/>
      <c r="E14" s="125"/>
      <c r="F14" s="125"/>
      <c r="G14" s="125"/>
      <c r="H14" s="125"/>
      <c r="I14" s="125"/>
      <c r="J14" s="125"/>
      <c r="K14" s="126"/>
      <c r="L14" s="126"/>
      <c r="M14" s="113"/>
      <c r="N14" s="113"/>
      <c r="O14" s="113"/>
      <c r="P14" s="113"/>
      <c r="Q14" s="113"/>
      <c r="R14" s="127"/>
    </row>
    <row r="15" spans="1:18" s="89" customFormat="1" ht="15">
      <c r="A15" s="114">
        <v>76468</v>
      </c>
      <c r="B15" s="115" t="s">
        <v>78</v>
      </c>
      <c r="C15" s="116" t="s">
        <v>13</v>
      </c>
      <c r="D15" s="117"/>
      <c r="E15" s="118" t="s">
        <v>4</v>
      </c>
      <c r="F15" s="117"/>
      <c r="G15" s="118" t="s">
        <v>4</v>
      </c>
      <c r="H15" s="117"/>
      <c r="I15" s="118" t="s">
        <v>6</v>
      </c>
      <c r="J15" s="119">
        <f>D15*F15*H15</f>
        <v>0</v>
      </c>
      <c r="K15" s="120" t="s">
        <v>8</v>
      </c>
      <c r="L15" s="121">
        <v>504</v>
      </c>
      <c r="M15" s="118" t="s">
        <v>6</v>
      </c>
      <c r="N15" s="119">
        <f>ROUNDUP(J15/L15,0)</f>
        <v>0</v>
      </c>
      <c r="O15" s="118" t="s">
        <v>4</v>
      </c>
      <c r="P15" s="122">
        <v>105</v>
      </c>
      <c r="Q15" s="118" t="s">
        <v>6</v>
      </c>
      <c r="R15" s="123">
        <f>N15*P15</f>
        <v>0</v>
      </c>
    </row>
    <row r="16" spans="1:18" s="89" customFormat="1" ht="15">
      <c r="A16" s="95">
        <v>10056</v>
      </c>
      <c r="B16" s="96" t="s">
        <v>71</v>
      </c>
      <c r="C16" s="97" t="s">
        <v>53</v>
      </c>
      <c r="D16" s="98"/>
      <c r="E16" s="99" t="s">
        <v>4</v>
      </c>
      <c r="F16" s="98"/>
      <c r="G16" s="99" t="s">
        <v>4</v>
      </c>
      <c r="H16" s="98"/>
      <c r="I16" s="99" t="s">
        <v>6</v>
      </c>
      <c r="J16" s="100">
        <f>D16*F16*H16</f>
        <v>0</v>
      </c>
      <c r="K16" s="85" t="s">
        <v>8</v>
      </c>
      <c r="L16" s="101">
        <v>949</v>
      </c>
      <c r="M16" s="99" t="s">
        <v>6</v>
      </c>
      <c r="N16" s="100">
        <f>ROUNDUP(J16/L16,0)</f>
        <v>0</v>
      </c>
      <c r="O16" s="99" t="s">
        <v>4</v>
      </c>
      <c r="P16" s="102">
        <v>200</v>
      </c>
      <c r="Q16" s="99" t="s">
        <v>6</v>
      </c>
      <c r="R16" s="103">
        <f>N16*P16</f>
        <v>0</v>
      </c>
    </row>
    <row r="17" spans="1:18" s="89" customFormat="1" ht="17.25" customHeight="1">
      <c r="A17" s="95">
        <v>10040</v>
      </c>
      <c r="B17" s="96" t="s">
        <v>62</v>
      </c>
      <c r="C17" s="97" t="s">
        <v>24</v>
      </c>
      <c r="D17" s="98"/>
      <c r="E17" s="99" t="s">
        <v>4</v>
      </c>
      <c r="F17" s="98"/>
      <c r="G17" s="99" t="s">
        <v>4</v>
      </c>
      <c r="H17" s="98"/>
      <c r="I17" s="99" t="s">
        <v>6</v>
      </c>
      <c r="J17" s="100">
        <f>D17*F17*H17</f>
        <v>0</v>
      </c>
      <c r="K17" s="85" t="s">
        <v>8</v>
      </c>
      <c r="L17" s="101">
        <v>468</v>
      </c>
      <c r="M17" s="99" t="s">
        <v>6</v>
      </c>
      <c r="N17" s="100">
        <f>ROUNDUP(J17/L17,0)</f>
        <v>0</v>
      </c>
      <c r="O17" s="99" t="s">
        <v>4</v>
      </c>
      <c r="P17" s="102">
        <v>101.85</v>
      </c>
      <c r="Q17" s="99" t="s">
        <v>6</v>
      </c>
      <c r="R17" s="103">
        <f>N17*P17</f>
        <v>0</v>
      </c>
    </row>
    <row r="18" spans="1:18" s="89" customFormat="1" ht="15">
      <c r="A18" s="95">
        <v>10349</v>
      </c>
      <c r="B18" s="96" t="s">
        <v>69</v>
      </c>
      <c r="C18" s="97" t="s">
        <v>47</v>
      </c>
      <c r="D18" s="98"/>
      <c r="E18" s="99" t="s">
        <v>4</v>
      </c>
      <c r="F18" s="98"/>
      <c r="G18" s="99" t="s">
        <v>4</v>
      </c>
      <c r="H18" s="98"/>
      <c r="I18" s="99" t="s">
        <v>6</v>
      </c>
      <c r="J18" s="100">
        <f>D18*F18*H18</f>
        <v>0</v>
      </c>
      <c r="K18" s="85" t="s">
        <v>8</v>
      </c>
      <c r="L18" s="101">
        <v>336</v>
      </c>
      <c r="M18" s="99" t="s">
        <v>6</v>
      </c>
      <c r="N18" s="100">
        <f>ROUNDUP(J18/L18,0)</f>
        <v>0</v>
      </c>
      <c r="O18" s="99" t="s">
        <v>4</v>
      </c>
      <c r="P18" s="102">
        <v>81.25</v>
      </c>
      <c r="Q18" s="99" t="s">
        <v>6</v>
      </c>
      <c r="R18" s="103">
        <f>N18*P18</f>
        <v>0</v>
      </c>
    </row>
    <row r="19" spans="1:18" s="89" customFormat="1" ht="15">
      <c r="A19" s="95">
        <v>10379</v>
      </c>
      <c r="B19" s="96" t="s">
        <v>70</v>
      </c>
      <c r="C19" s="97" t="s">
        <v>23</v>
      </c>
      <c r="D19" s="98"/>
      <c r="E19" s="99" t="s">
        <v>4</v>
      </c>
      <c r="F19" s="98"/>
      <c r="G19" s="99" t="s">
        <v>4</v>
      </c>
      <c r="H19" s="98"/>
      <c r="I19" s="99" t="s">
        <v>6</v>
      </c>
      <c r="J19" s="100">
        <f>D19*F19*H19</f>
        <v>0</v>
      </c>
      <c r="K19" s="85" t="s">
        <v>8</v>
      </c>
      <c r="L19" s="101">
        <v>336</v>
      </c>
      <c r="M19" s="99" t="s">
        <v>6</v>
      </c>
      <c r="N19" s="100">
        <f>ROUNDUP(J19/L19,0)</f>
        <v>0</v>
      </c>
      <c r="O19" s="99" t="s">
        <v>4</v>
      </c>
      <c r="P19" s="102">
        <v>79.75</v>
      </c>
      <c r="Q19" s="99" t="s">
        <v>6</v>
      </c>
      <c r="R19" s="103">
        <f>N19*P19</f>
        <v>0</v>
      </c>
    </row>
    <row r="20" spans="1:18" s="89" customFormat="1" ht="15">
      <c r="A20" s="95">
        <v>10169</v>
      </c>
      <c r="B20" s="96" t="s">
        <v>68</v>
      </c>
      <c r="C20" s="97" t="s">
        <v>19</v>
      </c>
      <c r="D20" s="98"/>
      <c r="E20" s="99" t="s">
        <v>4</v>
      </c>
      <c r="F20" s="98"/>
      <c r="G20" s="99" t="s">
        <v>4</v>
      </c>
      <c r="H20" s="98"/>
      <c r="I20" s="99" t="s">
        <v>6</v>
      </c>
      <c r="J20" s="100">
        <f>D20*F20*H20</f>
        <v>0</v>
      </c>
      <c r="K20" s="85" t="s">
        <v>8</v>
      </c>
      <c r="L20" s="101">
        <v>400</v>
      </c>
      <c r="M20" s="99" t="s">
        <v>6</v>
      </c>
      <c r="N20" s="100">
        <f>ROUNDUP(J20/L20,0)</f>
        <v>0</v>
      </c>
      <c r="O20" s="99" t="s">
        <v>4</v>
      </c>
      <c r="P20" s="102">
        <v>91.55</v>
      </c>
      <c r="Q20" s="99" t="s">
        <v>6</v>
      </c>
      <c r="R20" s="103">
        <f>N20*P20</f>
        <v>0</v>
      </c>
    </row>
    <row r="21" spans="1:18" s="89" customFormat="1" ht="15">
      <c r="A21" s="95">
        <v>81056</v>
      </c>
      <c r="B21" s="96" t="s">
        <v>79</v>
      </c>
      <c r="C21" s="97" t="s">
        <v>21</v>
      </c>
      <c r="D21" s="98"/>
      <c r="E21" s="99" t="s">
        <v>4</v>
      </c>
      <c r="F21" s="98"/>
      <c r="G21" s="99" t="s">
        <v>4</v>
      </c>
      <c r="H21" s="98"/>
      <c r="I21" s="99" t="s">
        <v>6</v>
      </c>
      <c r="J21" s="100">
        <f>D21*F21*H21</f>
        <v>0</v>
      </c>
      <c r="K21" s="85" t="s">
        <v>8</v>
      </c>
      <c r="L21" s="101">
        <v>480</v>
      </c>
      <c r="M21" s="99" t="s">
        <v>6</v>
      </c>
      <c r="N21" s="100">
        <f>ROUNDUP(J21/L21,0)</f>
        <v>0</v>
      </c>
      <c r="O21" s="99" t="s">
        <v>4</v>
      </c>
      <c r="P21" s="102">
        <v>115.15</v>
      </c>
      <c r="Q21" s="99" t="s">
        <v>6</v>
      </c>
      <c r="R21" s="103">
        <f>N21*P21</f>
        <v>0</v>
      </c>
    </row>
    <row r="22" spans="1:18" s="89" customFormat="1" ht="15">
      <c r="A22" s="95">
        <v>53498</v>
      </c>
      <c r="B22" s="96" t="s">
        <v>67</v>
      </c>
      <c r="C22" s="97" t="s">
        <v>20</v>
      </c>
      <c r="D22" s="98"/>
      <c r="E22" s="99" t="s">
        <v>4</v>
      </c>
      <c r="F22" s="98"/>
      <c r="G22" s="99" t="s">
        <v>4</v>
      </c>
      <c r="H22" s="98"/>
      <c r="I22" s="99" t="s">
        <v>6</v>
      </c>
      <c r="J22" s="100">
        <f>D22*F22*H22</f>
        <v>0</v>
      </c>
      <c r="K22" s="85" t="s">
        <v>8</v>
      </c>
      <c r="L22" s="101">
        <v>468</v>
      </c>
      <c r="M22" s="99" t="s">
        <v>6</v>
      </c>
      <c r="N22" s="100">
        <f>ROUNDUP(J22/L22,0)</f>
        <v>0</v>
      </c>
      <c r="O22" s="99" t="s">
        <v>4</v>
      </c>
      <c r="P22" s="102">
        <v>110.99999999999999</v>
      </c>
      <c r="Q22" s="99" t="s">
        <v>6</v>
      </c>
      <c r="R22" s="103">
        <f>N22*P22</f>
        <v>0</v>
      </c>
    </row>
    <row r="23" spans="1:18" s="89" customFormat="1" ht="15">
      <c r="A23" s="95">
        <v>14110</v>
      </c>
      <c r="B23" s="96" t="s">
        <v>67</v>
      </c>
      <c r="C23" s="97" t="s">
        <v>22</v>
      </c>
      <c r="D23" s="98"/>
      <c r="E23" s="99" t="s">
        <v>4</v>
      </c>
      <c r="F23" s="98"/>
      <c r="G23" s="99" t="s">
        <v>4</v>
      </c>
      <c r="H23" s="98"/>
      <c r="I23" s="99" t="s">
        <v>6</v>
      </c>
      <c r="J23" s="100">
        <f>D23*F23*H23</f>
        <v>0</v>
      </c>
      <c r="K23" s="85" t="s">
        <v>8</v>
      </c>
      <c r="L23" s="101">
        <v>474</v>
      </c>
      <c r="M23" s="99" t="s">
        <v>6</v>
      </c>
      <c r="N23" s="100">
        <f>ROUNDUP(J23/L23,0)</f>
        <v>0</v>
      </c>
      <c r="O23" s="99" t="s">
        <v>4</v>
      </c>
      <c r="P23" s="102">
        <v>110.99999999999999</v>
      </c>
      <c r="Q23" s="99" t="s">
        <v>6</v>
      </c>
      <c r="R23" s="103">
        <f>N23*P23</f>
        <v>0</v>
      </c>
    </row>
    <row r="24" spans="1:18" s="89" customFormat="1" ht="15">
      <c r="A24" s="128">
        <v>70659</v>
      </c>
      <c r="B24" s="129" t="s">
        <v>67</v>
      </c>
      <c r="C24" s="130" t="s">
        <v>56</v>
      </c>
      <c r="D24" s="131"/>
      <c r="E24" s="132" t="s">
        <v>4</v>
      </c>
      <c r="F24" s="131"/>
      <c r="G24" s="132" t="s">
        <v>4</v>
      </c>
      <c r="H24" s="131"/>
      <c r="I24" s="132" t="s">
        <v>6</v>
      </c>
      <c r="J24" s="133">
        <f>D24*F24*H24</f>
        <v>0</v>
      </c>
      <c r="K24" s="134" t="s">
        <v>8</v>
      </c>
      <c r="L24" s="135">
        <v>1064</v>
      </c>
      <c r="M24" s="132" t="s">
        <v>6</v>
      </c>
      <c r="N24" s="133">
        <f>ROUNDUP(J24/L24,0)</f>
        <v>0</v>
      </c>
      <c r="O24" s="132" t="s">
        <v>4</v>
      </c>
      <c r="P24" s="136">
        <v>250</v>
      </c>
      <c r="Q24" s="132" t="s">
        <v>6</v>
      </c>
      <c r="R24" s="137">
        <f>N24*P24</f>
        <v>0</v>
      </c>
    </row>
    <row r="25" spans="1:18" s="89" customFormat="1" ht="15.75">
      <c r="A25" s="84" t="s">
        <v>95</v>
      </c>
      <c r="B25" s="124"/>
      <c r="C25" s="125"/>
      <c r="D25" s="125"/>
      <c r="E25" s="125"/>
      <c r="F25" s="138"/>
      <c r="G25" s="125"/>
      <c r="H25" s="125"/>
      <c r="I25" s="125"/>
      <c r="J25" s="125"/>
      <c r="K25" s="126"/>
      <c r="L25" s="126"/>
      <c r="M25" s="113"/>
      <c r="N25" s="113"/>
      <c r="O25" s="113"/>
      <c r="P25" s="113"/>
      <c r="Q25" s="113"/>
      <c r="R25" s="127"/>
    </row>
    <row r="26" spans="1:18" s="89" customFormat="1" ht="17.25" customHeight="1">
      <c r="A26" s="114">
        <v>10799</v>
      </c>
      <c r="B26" s="115" t="s">
        <v>66</v>
      </c>
      <c r="C26" s="116" t="s">
        <v>55</v>
      </c>
      <c r="D26" s="117"/>
      <c r="E26" s="118" t="s">
        <v>4</v>
      </c>
      <c r="F26" s="117"/>
      <c r="G26" s="118" t="s">
        <v>4</v>
      </c>
      <c r="H26" s="117"/>
      <c r="I26" s="118" t="s">
        <v>6</v>
      </c>
      <c r="J26" s="119">
        <f>D26*F26*H26</f>
        <v>0</v>
      </c>
      <c r="K26" s="120" t="s">
        <v>8</v>
      </c>
      <c r="L26" s="121">
        <v>504</v>
      </c>
      <c r="M26" s="118" t="s">
        <v>6</v>
      </c>
      <c r="N26" s="119">
        <f>ROUNDUP(J26/L26,0)</f>
        <v>0</v>
      </c>
      <c r="O26" s="118" t="s">
        <v>4</v>
      </c>
      <c r="P26" s="122">
        <v>105</v>
      </c>
      <c r="Q26" s="118" t="s">
        <v>6</v>
      </c>
      <c r="R26" s="123">
        <f>N26*P26</f>
        <v>0</v>
      </c>
    </row>
    <row r="27" spans="1:18" s="89" customFormat="1" ht="15">
      <c r="A27" s="95">
        <v>10426</v>
      </c>
      <c r="B27" s="96" t="s">
        <v>73</v>
      </c>
      <c r="C27" s="97" t="s">
        <v>28</v>
      </c>
      <c r="D27" s="98"/>
      <c r="E27" s="99" t="s">
        <v>4</v>
      </c>
      <c r="F27" s="98"/>
      <c r="G27" s="99" t="s">
        <v>4</v>
      </c>
      <c r="H27" s="98"/>
      <c r="I27" s="99" t="s">
        <v>6</v>
      </c>
      <c r="J27" s="100">
        <f>D27*F27*H27</f>
        <v>0</v>
      </c>
      <c r="K27" s="85" t="s">
        <v>8</v>
      </c>
      <c r="L27" s="101">
        <v>492</v>
      </c>
      <c r="M27" s="99" t="s">
        <v>6</v>
      </c>
      <c r="N27" s="100">
        <f>ROUNDUP(J27/L27,0)</f>
        <v>0</v>
      </c>
      <c r="O27" s="99" t="s">
        <v>4</v>
      </c>
      <c r="P27" s="102">
        <v>99.4</v>
      </c>
      <c r="Q27" s="99" t="s">
        <v>6</v>
      </c>
      <c r="R27" s="103">
        <f>N27*P27</f>
        <v>0</v>
      </c>
    </row>
    <row r="28" spans="1:18" s="89" customFormat="1" ht="15">
      <c r="A28" s="95">
        <v>10513</v>
      </c>
      <c r="B28" s="96" t="s">
        <v>74</v>
      </c>
      <c r="C28" s="97" t="s">
        <v>54</v>
      </c>
      <c r="D28" s="98"/>
      <c r="E28" s="99" t="s">
        <v>4</v>
      </c>
      <c r="F28" s="98"/>
      <c r="G28" s="99" t="s">
        <v>4</v>
      </c>
      <c r="H28" s="98"/>
      <c r="I28" s="99" t="s">
        <v>6</v>
      </c>
      <c r="J28" s="100">
        <f>D28*F28*H28</f>
        <v>0</v>
      </c>
      <c r="K28" s="85" t="s">
        <v>8</v>
      </c>
      <c r="L28" s="101">
        <v>995</v>
      </c>
      <c r="M28" s="99" t="s">
        <v>6</v>
      </c>
      <c r="N28" s="100">
        <f>ROUNDUP(J28/L28,0)</f>
        <v>0</v>
      </c>
      <c r="O28" s="99" t="s">
        <v>4</v>
      </c>
      <c r="P28" s="102">
        <v>200</v>
      </c>
      <c r="Q28" s="99" t="s">
        <v>6</v>
      </c>
      <c r="R28" s="103">
        <f>N28*P28</f>
        <v>0</v>
      </c>
    </row>
    <row r="29" spans="1:18" s="89" customFormat="1" ht="15">
      <c r="A29" s="95">
        <v>81837</v>
      </c>
      <c r="B29" s="96" t="s">
        <v>80</v>
      </c>
      <c r="C29" s="97" t="s">
        <v>27</v>
      </c>
      <c r="D29" s="98"/>
      <c r="E29" s="99" t="s">
        <v>4</v>
      </c>
      <c r="F29" s="98"/>
      <c r="G29" s="99" t="s">
        <v>4</v>
      </c>
      <c r="H29" s="98"/>
      <c r="I29" s="99" t="s">
        <v>6</v>
      </c>
      <c r="J29" s="100">
        <f>D29*F29*H29</f>
        <v>0</v>
      </c>
      <c r="K29" s="85" t="s">
        <v>8</v>
      </c>
      <c r="L29" s="101">
        <v>468</v>
      </c>
      <c r="M29" s="99" t="s">
        <v>6</v>
      </c>
      <c r="N29" s="100">
        <f>ROUNDUP(J29/L29,0)</f>
        <v>0</v>
      </c>
      <c r="O29" s="99" t="s">
        <v>4</v>
      </c>
      <c r="P29" s="102">
        <v>106.95</v>
      </c>
      <c r="Q29" s="99" t="s">
        <v>6</v>
      </c>
      <c r="R29" s="103">
        <f>N29*P29</f>
        <v>0</v>
      </c>
    </row>
    <row r="30" spans="1:18" s="89" customFormat="1" ht="15.75">
      <c r="A30" s="81" t="s">
        <v>96</v>
      </c>
      <c r="B30" s="82"/>
      <c r="C30" s="82"/>
      <c r="D30" s="82"/>
      <c r="E30" s="82"/>
      <c r="F30" s="82"/>
      <c r="G30" s="82"/>
      <c r="H30" s="82"/>
      <c r="I30" s="82"/>
      <c r="J30" s="82"/>
      <c r="K30" s="82"/>
      <c r="L30" s="82"/>
      <c r="M30" s="82"/>
      <c r="N30" s="82"/>
      <c r="O30" s="82"/>
      <c r="P30" s="82"/>
      <c r="Q30" s="82"/>
      <c r="R30" s="82"/>
    </row>
    <row r="31" spans="1:18" s="89" customFormat="1" ht="30">
      <c r="A31" s="95">
        <v>10215</v>
      </c>
      <c r="B31" s="96" t="s">
        <v>63</v>
      </c>
      <c r="C31" s="97" t="s">
        <v>25</v>
      </c>
      <c r="D31" s="98"/>
      <c r="E31" s="99" t="s">
        <v>4</v>
      </c>
      <c r="F31" s="98"/>
      <c r="G31" s="99" t="s">
        <v>4</v>
      </c>
      <c r="H31" s="98"/>
      <c r="I31" s="99" t="s">
        <v>6</v>
      </c>
      <c r="J31" s="100">
        <f>D31*F31*H31</f>
        <v>0</v>
      </c>
      <c r="K31" s="85" t="s">
        <v>8</v>
      </c>
      <c r="L31" s="101">
        <v>702</v>
      </c>
      <c r="M31" s="99" t="s">
        <v>6</v>
      </c>
      <c r="N31" s="100">
        <f>ROUNDUP(J31/L31,0)</f>
        <v>0</v>
      </c>
      <c r="O31" s="99" t="s">
        <v>4</v>
      </c>
      <c r="P31" s="102">
        <v>159.29999999999998</v>
      </c>
      <c r="Q31" s="99" t="s">
        <v>6</v>
      </c>
      <c r="R31" s="103">
        <f>N31*P31</f>
        <v>0</v>
      </c>
    </row>
    <row r="32" spans="1:18" s="89" customFormat="1" ht="15">
      <c r="A32" s="95">
        <v>10217</v>
      </c>
      <c r="B32" s="96" t="s">
        <v>64</v>
      </c>
      <c r="C32" s="97" t="s">
        <v>26</v>
      </c>
      <c r="D32" s="98"/>
      <c r="E32" s="99" t="s">
        <v>4</v>
      </c>
      <c r="F32" s="98"/>
      <c r="G32" s="99" t="s">
        <v>4</v>
      </c>
      <c r="H32" s="98"/>
      <c r="I32" s="99" t="s">
        <v>6</v>
      </c>
      <c r="J32" s="100">
        <f>D32*F32*H32</f>
        <v>0</v>
      </c>
      <c r="K32" s="85" t="s">
        <v>8</v>
      </c>
      <c r="L32" s="101">
        <v>792</v>
      </c>
      <c r="M32" s="99" t="s">
        <v>6</v>
      </c>
      <c r="N32" s="100">
        <f>ROUNDUP(J32/L32,0)</f>
        <v>0</v>
      </c>
      <c r="O32" s="99" t="s">
        <v>4</v>
      </c>
      <c r="P32" s="102">
        <v>172.5</v>
      </c>
      <c r="Q32" s="99" t="s">
        <v>6</v>
      </c>
      <c r="R32" s="103">
        <f>N32*P32</f>
        <v>0</v>
      </c>
    </row>
    <row r="33" spans="1:18" s="89" customFormat="1" ht="15.75">
      <c r="A33" s="79" t="s">
        <v>97</v>
      </c>
      <c r="B33" s="80"/>
      <c r="C33" s="80"/>
      <c r="D33" s="80"/>
      <c r="E33" s="80"/>
      <c r="F33" s="80"/>
      <c r="G33" s="80"/>
      <c r="H33" s="80"/>
      <c r="I33" s="80"/>
      <c r="J33" s="80"/>
      <c r="K33" s="80"/>
      <c r="L33" s="80"/>
      <c r="M33" s="80"/>
      <c r="N33" s="80"/>
      <c r="O33" s="80"/>
      <c r="P33" s="80"/>
      <c r="Q33" s="80"/>
      <c r="R33" s="80"/>
    </row>
    <row r="34" spans="1:18" s="89" customFormat="1" ht="15">
      <c r="A34" s="95">
        <v>20922</v>
      </c>
      <c r="B34" s="96" t="s">
        <v>75</v>
      </c>
      <c r="C34" s="97" t="s">
        <v>29</v>
      </c>
      <c r="D34" s="98"/>
      <c r="E34" s="99" t="s">
        <v>4</v>
      </c>
      <c r="F34" s="98"/>
      <c r="G34" s="99" t="s">
        <v>4</v>
      </c>
      <c r="H34" s="98"/>
      <c r="I34" s="99" t="s">
        <v>6</v>
      </c>
      <c r="J34" s="100">
        <f>D34*F34*H34</f>
        <v>0</v>
      </c>
      <c r="K34" s="85" t="s">
        <v>8</v>
      </c>
      <c r="L34" s="101">
        <v>264</v>
      </c>
      <c r="M34" s="99" t="s">
        <v>6</v>
      </c>
      <c r="N34" s="100">
        <f>ROUNDUP(J34/L34,0)</f>
        <v>0</v>
      </c>
      <c r="O34" s="99" t="s">
        <v>4</v>
      </c>
      <c r="P34" s="102">
        <v>47.2365</v>
      </c>
      <c r="Q34" s="99" t="s">
        <v>6</v>
      </c>
      <c r="R34" s="103">
        <f>N34*P34</f>
        <v>0</v>
      </c>
    </row>
    <row r="35" spans="1:18" s="89" customFormat="1" ht="15">
      <c r="A35" s="95">
        <v>94595</v>
      </c>
      <c r="B35" s="96" t="s">
        <v>51</v>
      </c>
      <c r="C35" s="97" t="s">
        <v>29</v>
      </c>
      <c r="D35" s="98"/>
      <c r="E35" s="99" t="s">
        <v>4</v>
      </c>
      <c r="F35" s="98"/>
      <c r="G35" s="99" t="s">
        <v>4</v>
      </c>
      <c r="H35" s="98"/>
      <c r="I35" s="99" t="s">
        <v>6</v>
      </c>
      <c r="J35" s="100">
        <f>D35*F35*H35</f>
        <v>0</v>
      </c>
      <c r="K35" s="85" t="s">
        <v>8</v>
      </c>
      <c r="L35" s="101">
        <v>258</v>
      </c>
      <c r="M35" s="99" t="s">
        <v>6</v>
      </c>
      <c r="N35" s="100">
        <f>ROUNDUP(J35/L35,0)</f>
        <v>0</v>
      </c>
      <c r="O35" s="99" t="s">
        <v>4</v>
      </c>
      <c r="P35" s="102">
        <v>40.00225</v>
      </c>
      <c r="Q35" s="99" t="s">
        <v>6</v>
      </c>
      <c r="R35" s="103">
        <f>N35*P35</f>
        <v>0</v>
      </c>
    </row>
    <row r="36" spans="1:18" s="89" customFormat="1" ht="30">
      <c r="A36" s="95">
        <v>10054</v>
      </c>
      <c r="B36" s="96" t="s">
        <v>50</v>
      </c>
      <c r="C36" s="97" t="s">
        <v>29</v>
      </c>
      <c r="D36" s="98"/>
      <c r="E36" s="99" t="s">
        <v>4</v>
      </c>
      <c r="F36" s="98"/>
      <c r="G36" s="99" t="s">
        <v>4</v>
      </c>
      <c r="H36" s="98"/>
      <c r="I36" s="99" t="s">
        <v>6</v>
      </c>
      <c r="J36" s="100">
        <f>D36*F36*H36</f>
        <v>0</v>
      </c>
      <c r="K36" s="85" t="s">
        <v>8</v>
      </c>
      <c r="L36" s="101">
        <v>264</v>
      </c>
      <c r="M36" s="99" t="s">
        <v>6</v>
      </c>
      <c r="N36" s="100">
        <f>ROUNDUP(J36/L36,0)</f>
        <v>0</v>
      </c>
      <c r="O36" s="99" t="s">
        <v>4</v>
      </c>
      <c r="P36" s="102">
        <v>67.5</v>
      </c>
      <c r="Q36" s="99" t="s">
        <v>6</v>
      </c>
      <c r="R36" s="103">
        <f>N36*P36</f>
        <v>0</v>
      </c>
    </row>
    <row r="37" spans="1:18" s="89" customFormat="1" ht="20.25" customHeight="1">
      <c r="A37" s="95">
        <v>33787</v>
      </c>
      <c r="B37" s="96" t="s">
        <v>77</v>
      </c>
      <c r="C37" s="97" t="s">
        <v>32</v>
      </c>
      <c r="D37" s="98"/>
      <c r="E37" s="99" t="s">
        <v>4</v>
      </c>
      <c r="F37" s="98"/>
      <c r="G37" s="99" t="s">
        <v>4</v>
      </c>
      <c r="H37" s="98"/>
      <c r="I37" s="99" t="s">
        <v>6</v>
      </c>
      <c r="J37" s="100">
        <f>D37*F37*H37</f>
        <v>0</v>
      </c>
      <c r="K37" s="85" t="s">
        <v>8</v>
      </c>
      <c r="L37" s="101">
        <v>222</v>
      </c>
      <c r="M37" s="99" t="s">
        <v>6</v>
      </c>
      <c r="N37" s="100">
        <f>ROUNDUP(J37/L37,0)</f>
        <v>0</v>
      </c>
      <c r="O37" s="99" t="s">
        <v>4</v>
      </c>
      <c r="P37" s="102">
        <v>39.02775</v>
      </c>
      <c r="Q37" s="99" t="s">
        <v>6</v>
      </c>
      <c r="R37" s="103">
        <f>N37*P37</f>
        <v>0</v>
      </c>
    </row>
    <row r="38" spans="1:18" s="89" customFormat="1" ht="15.75">
      <c r="A38" s="79" t="s">
        <v>98</v>
      </c>
      <c r="B38" s="80"/>
      <c r="C38" s="80"/>
      <c r="D38" s="80"/>
      <c r="E38" s="80"/>
      <c r="F38" s="80"/>
      <c r="G38" s="80"/>
      <c r="H38" s="80"/>
      <c r="I38" s="80"/>
      <c r="J38" s="80"/>
      <c r="K38" s="80"/>
      <c r="L38" s="80"/>
      <c r="M38" s="80"/>
      <c r="N38" s="80"/>
      <c r="O38" s="80"/>
      <c r="P38" s="80"/>
      <c r="Q38" s="80"/>
      <c r="R38" s="80"/>
    </row>
    <row r="39" spans="1:18" s="89" customFormat="1" ht="15">
      <c r="A39" s="95">
        <v>10084</v>
      </c>
      <c r="B39" s="96" t="s">
        <v>72</v>
      </c>
      <c r="C39" s="97" t="s">
        <v>30</v>
      </c>
      <c r="D39" s="98"/>
      <c r="E39" s="99" t="s">
        <v>4</v>
      </c>
      <c r="F39" s="98"/>
      <c r="G39" s="99" t="s">
        <v>4</v>
      </c>
      <c r="H39" s="98"/>
      <c r="I39" s="99" t="s">
        <v>6</v>
      </c>
      <c r="J39" s="100">
        <f>D39*F39*H39</f>
        <v>0</v>
      </c>
      <c r="K39" s="85" t="s">
        <v>8</v>
      </c>
      <c r="L39" s="101">
        <v>258</v>
      </c>
      <c r="M39" s="99" t="s">
        <v>6</v>
      </c>
      <c r="N39" s="100">
        <f>ROUNDUP(J39/L39,0)</f>
        <v>0</v>
      </c>
      <c r="O39" s="99" t="s">
        <v>4</v>
      </c>
      <c r="P39" s="102">
        <v>75.99999999999999</v>
      </c>
      <c r="Q39" s="99" t="s">
        <v>6</v>
      </c>
      <c r="R39" s="103">
        <f>N39*P39</f>
        <v>0</v>
      </c>
    </row>
    <row r="40" spans="1:18" s="89" customFormat="1" ht="15">
      <c r="A40" s="95">
        <v>91291</v>
      </c>
      <c r="B40" s="96" t="s">
        <v>81</v>
      </c>
      <c r="C40" s="97" t="s">
        <v>34</v>
      </c>
      <c r="D40" s="98"/>
      <c r="E40" s="99" t="s">
        <v>4</v>
      </c>
      <c r="F40" s="98"/>
      <c r="G40" s="99" t="s">
        <v>4</v>
      </c>
      <c r="H40" s="98"/>
      <c r="I40" s="99" t="s">
        <v>6</v>
      </c>
      <c r="J40" s="100">
        <f>D40*F40*H40</f>
        <v>0</v>
      </c>
      <c r="K40" s="85" t="s">
        <v>8</v>
      </c>
      <c r="L40" s="101">
        <v>210</v>
      </c>
      <c r="M40" s="99" t="s">
        <v>6</v>
      </c>
      <c r="N40" s="100">
        <f>ROUNDUP(J40/L40,0)</f>
        <v>0</v>
      </c>
      <c r="O40" s="99" t="s">
        <v>4</v>
      </c>
      <c r="P40" s="102">
        <v>70.3</v>
      </c>
      <c r="Q40" s="99" t="s">
        <v>6</v>
      </c>
      <c r="R40" s="103">
        <f>N40*P40</f>
        <v>0</v>
      </c>
    </row>
    <row r="41" spans="1:18" s="89" customFormat="1" ht="15">
      <c r="A41" s="95">
        <v>71341</v>
      </c>
      <c r="B41" s="96" t="s">
        <v>76</v>
      </c>
      <c r="C41" s="97" t="s">
        <v>33</v>
      </c>
      <c r="D41" s="98"/>
      <c r="E41" s="99" t="s">
        <v>4</v>
      </c>
      <c r="F41" s="98"/>
      <c r="G41" s="99" t="s">
        <v>4</v>
      </c>
      <c r="H41" s="98"/>
      <c r="I41" s="99" t="s">
        <v>6</v>
      </c>
      <c r="J41" s="100">
        <f>D41*F41*H41</f>
        <v>0</v>
      </c>
      <c r="K41" s="85" t="s">
        <v>8</v>
      </c>
      <c r="L41" s="101">
        <v>180</v>
      </c>
      <c r="M41" s="99" t="s">
        <v>6</v>
      </c>
      <c r="N41" s="100">
        <f>ROUNDUP(J41/L41,0)</f>
        <v>0</v>
      </c>
      <c r="O41" s="99" t="s">
        <v>4</v>
      </c>
      <c r="P41" s="102">
        <v>75</v>
      </c>
      <c r="Q41" s="99" t="s">
        <v>6</v>
      </c>
      <c r="R41" s="103">
        <f>N41*P41</f>
        <v>0</v>
      </c>
    </row>
    <row r="42" spans="1:18" s="89" customFormat="1" ht="15">
      <c r="A42" s="95">
        <v>25122</v>
      </c>
      <c r="B42" s="96" t="s">
        <v>76</v>
      </c>
      <c r="C42" s="97" t="s">
        <v>31</v>
      </c>
      <c r="D42" s="98"/>
      <c r="E42" s="99" t="s">
        <v>4</v>
      </c>
      <c r="F42" s="98"/>
      <c r="G42" s="99" t="s">
        <v>4</v>
      </c>
      <c r="H42" s="98"/>
      <c r="I42" s="99" t="s">
        <v>6</v>
      </c>
      <c r="J42" s="100">
        <f>D42*F42*H42</f>
        <v>0</v>
      </c>
      <c r="K42" s="85" t="s">
        <v>8</v>
      </c>
      <c r="L42" s="101">
        <v>324</v>
      </c>
      <c r="M42" s="99" t="s">
        <v>6</v>
      </c>
      <c r="N42" s="100">
        <f>ROUNDUP(J42/L42,0)</f>
        <v>0</v>
      </c>
      <c r="O42" s="99" t="s">
        <v>4</v>
      </c>
      <c r="P42" s="102">
        <v>150</v>
      </c>
      <c r="Q42" s="99" t="s">
        <v>6</v>
      </c>
      <c r="R42" s="103">
        <f>N42*P42</f>
        <v>0</v>
      </c>
    </row>
    <row r="43" spans="1:18" s="89" customFormat="1" ht="15">
      <c r="A43" s="95">
        <v>10017</v>
      </c>
      <c r="B43" s="96" t="s">
        <v>61</v>
      </c>
      <c r="C43" s="97" t="s">
        <v>52</v>
      </c>
      <c r="D43" s="98"/>
      <c r="E43" s="99" t="s">
        <v>4</v>
      </c>
      <c r="F43" s="98"/>
      <c r="G43" s="99" t="s">
        <v>4</v>
      </c>
      <c r="H43" s="98"/>
      <c r="I43" s="99" t="s">
        <v>6</v>
      </c>
      <c r="J43" s="100">
        <f>D43*F43*H43</f>
        <v>0</v>
      </c>
      <c r="K43" s="85" t="s">
        <v>8</v>
      </c>
      <c r="L43" s="101">
        <v>144</v>
      </c>
      <c r="M43" s="99" t="s">
        <v>6</v>
      </c>
      <c r="N43" s="100">
        <f>ROUNDUP(J43/L43,0)</f>
        <v>0</v>
      </c>
      <c r="O43" s="99" t="s">
        <v>4</v>
      </c>
      <c r="P43" s="102">
        <v>45.5</v>
      </c>
      <c r="Q43" s="99" t="s">
        <v>6</v>
      </c>
      <c r="R43" s="103">
        <f>N43*P43</f>
        <v>0</v>
      </c>
    </row>
    <row r="44" spans="1:18" s="89" customFormat="1" ht="15">
      <c r="A44" s="104" t="s">
        <v>57</v>
      </c>
      <c r="B44" s="105">
        <v>42783</v>
      </c>
      <c r="C44" s="106"/>
      <c r="D44" s="107"/>
      <c r="E44" s="108"/>
      <c r="F44" s="107"/>
      <c r="G44" s="108"/>
      <c r="H44" s="107"/>
      <c r="I44" s="108"/>
      <c r="J44" s="107"/>
      <c r="L44" s="109"/>
      <c r="M44" s="108"/>
      <c r="N44" s="107"/>
      <c r="O44" s="108"/>
      <c r="P44" s="110"/>
      <c r="Q44" s="108"/>
      <c r="R44" s="107"/>
    </row>
    <row r="45" spans="1:18" s="89" customFormat="1" ht="15">
      <c r="A45" s="109"/>
      <c r="B45" s="111"/>
      <c r="C45" s="106"/>
      <c r="D45" s="107"/>
      <c r="E45" s="108"/>
      <c r="F45" s="107"/>
      <c r="G45" s="108"/>
      <c r="H45" s="107"/>
      <c r="I45" s="108"/>
      <c r="J45" s="107"/>
      <c r="K45" s="112"/>
      <c r="L45" s="109"/>
      <c r="M45" s="108"/>
      <c r="N45" s="107"/>
      <c r="O45" s="108"/>
      <c r="P45" s="110"/>
      <c r="Q45" s="108"/>
      <c r="R45" s="113"/>
    </row>
    <row r="46" spans="1:18" s="89" customFormat="1" ht="15">
      <c r="A46" s="109"/>
      <c r="B46" s="111"/>
      <c r="C46" s="106"/>
      <c r="D46" s="107"/>
      <c r="E46" s="108"/>
      <c r="F46" s="107"/>
      <c r="G46" s="108"/>
      <c r="H46" s="107"/>
      <c r="I46" s="108"/>
      <c r="J46" s="107"/>
      <c r="K46" s="112"/>
      <c r="L46" s="109"/>
      <c r="M46" s="112" t="s">
        <v>12</v>
      </c>
      <c r="N46" s="107"/>
      <c r="O46" s="109"/>
      <c r="P46" s="110"/>
      <c r="Q46" s="109"/>
      <c r="R46" s="103">
        <f>SUM(R43:R45)</f>
        <v>0</v>
      </c>
    </row>
    <row r="47" spans="1:18" s="89" customFormat="1" ht="15">
      <c r="A47" s="109"/>
      <c r="B47" s="111"/>
      <c r="C47" s="106"/>
      <c r="D47" s="107"/>
      <c r="E47" s="108"/>
      <c r="F47" s="107"/>
      <c r="G47" s="108"/>
      <c r="H47" s="107"/>
      <c r="I47" s="108"/>
      <c r="J47" s="107"/>
      <c r="K47" s="112"/>
      <c r="L47" s="109"/>
      <c r="N47" s="107"/>
      <c r="O47" s="108"/>
      <c r="P47" s="110"/>
      <c r="Q47" s="108"/>
      <c r="R47" s="107"/>
    </row>
    <row r="48" spans="1:18" s="89" customFormat="1" ht="15">
      <c r="A48" s="109"/>
      <c r="B48" s="111"/>
      <c r="C48" s="106"/>
      <c r="D48" s="107"/>
      <c r="E48" s="108"/>
      <c r="F48" s="107"/>
      <c r="G48" s="108"/>
      <c r="H48" s="107"/>
      <c r="I48" s="108"/>
      <c r="J48" s="107"/>
      <c r="K48" s="112"/>
      <c r="L48" s="109"/>
      <c r="M48" s="108"/>
      <c r="N48" s="107"/>
      <c r="O48" s="108"/>
      <c r="P48" s="110"/>
      <c r="Q48" s="108"/>
      <c r="R48" s="107"/>
    </row>
    <row r="49" spans="1:18" s="89" customFormat="1" ht="15">
      <c r="A49" s="109"/>
      <c r="B49" s="111"/>
      <c r="C49" s="106"/>
      <c r="D49" s="107"/>
      <c r="E49" s="108"/>
      <c r="F49" s="107"/>
      <c r="G49" s="108"/>
      <c r="H49" s="107"/>
      <c r="I49" s="108"/>
      <c r="J49" s="107"/>
      <c r="K49" s="112"/>
      <c r="L49" s="109"/>
      <c r="M49" s="108"/>
      <c r="N49" s="107"/>
      <c r="O49" s="108"/>
      <c r="P49" s="110"/>
      <c r="Q49" s="108"/>
      <c r="R49" s="107"/>
    </row>
    <row r="50" spans="1:18" s="89" customFormat="1" ht="15">
      <c r="A50" s="109"/>
      <c r="B50" s="111"/>
      <c r="C50" s="106"/>
      <c r="D50" s="107"/>
      <c r="E50" s="108"/>
      <c r="F50" s="107"/>
      <c r="G50" s="108"/>
      <c r="H50" s="107"/>
      <c r="I50" s="108"/>
      <c r="J50" s="107"/>
      <c r="K50" s="112"/>
      <c r="L50" s="109"/>
      <c r="M50" s="108"/>
      <c r="N50" s="107"/>
      <c r="O50" s="108"/>
      <c r="P50" s="110"/>
      <c r="Q50" s="108"/>
      <c r="R50" s="107"/>
    </row>
    <row r="51" spans="1:18" s="89" customFormat="1" ht="15">
      <c r="A51" s="109"/>
      <c r="B51" s="111"/>
      <c r="C51" s="106"/>
      <c r="D51" s="107"/>
      <c r="E51" s="108"/>
      <c r="F51" s="107"/>
      <c r="G51" s="108"/>
      <c r="H51" s="107"/>
      <c r="I51" s="108"/>
      <c r="J51" s="107"/>
      <c r="K51" s="112"/>
      <c r="L51" s="109"/>
      <c r="M51" s="108"/>
      <c r="N51" s="107"/>
      <c r="O51" s="108"/>
      <c r="P51" s="110"/>
      <c r="Q51" s="108"/>
      <c r="R51" s="107"/>
    </row>
    <row r="52" spans="1:18" s="89" customFormat="1" ht="15">
      <c r="A52" s="109"/>
      <c r="B52" s="111"/>
      <c r="C52" s="106"/>
      <c r="D52" s="107"/>
      <c r="E52" s="108"/>
      <c r="F52" s="107"/>
      <c r="G52" s="108"/>
      <c r="H52" s="107"/>
      <c r="I52" s="108"/>
      <c r="J52" s="107"/>
      <c r="K52" s="112"/>
      <c r="L52" s="109"/>
      <c r="M52" s="108"/>
      <c r="N52" s="107"/>
      <c r="O52" s="108"/>
      <c r="P52" s="110"/>
      <c r="Q52" s="108"/>
      <c r="R52" s="107"/>
    </row>
    <row r="53" spans="1:18" s="89" customFormat="1" ht="15">
      <c r="A53" s="109"/>
      <c r="B53" s="111"/>
      <c r="C53" s="106"/>
      <c r="D53" s="107"/>
      <c r="E53" s="108"/>
      <c r="F53" s="107"/>
      <c r="G53" s="108"/>
      <c r="H53" s="107"/>
      <c r="I53" s="108"/>
      <c r="J53" s="107"/>
      <c r="K53" s="112"/>
      <c r="L53" s="109"/>
      <c r="M53" s="108"/>
      <c r="N53" s="107"/>
      <c r="O53" s="108"/>
      <c r="P53" s="110"/>
      <c r="Q53" s="108"/>
      <c r="R53" s="107"/>
    </row>
    <row r="54" spans="1:18" s="89" customFormat="1" ht="15">
      <c r="A54" s="109"/>
      <c r="B54" s="111"/>
      <c r="C54" s="106"/>
      <c r="D54" s="107"/>
      <c r="E54" s="108"/>
      <c r="F54" s="107"/>
      <c r="G54" s="108"/>
      <c r="H54" s="107"/>
      <c r="I54" s="108"/>
      <c r="J54" s="107"/>
      <c r="K54" s="112"/>
      <c r="L54" s="109"/>
      <c r="M54" s="108"/>
      <c r="N54" s="107"/>
      <c r="O54" s="108"/>
      <c r="P54" s="110"/>
      <c r="Q54" s="108"/>
      <c r="R54" s="107"/>
    </row>
    <row r="55" spans="1:18" s="89" customFormat="1" ht="15">
      <c r="A55" s="109"/>
      <c r="B55" s="111"/>
      <c r="C55" s="106"/>
      <c r="D55" s="107"/>
      <c r="E55" s="108"/>
      <c r="F55" s="107"/>
      <c r="G55" s="108"/>
      <c r="H55" s="107"/>
      <c r="I55" s="108"/>
      <c r="J55" s="107"/>
      <c r="K55" s="112"/>
      <c r="L55" s="109"/>
      <c r="M55" s="108"/>
      <c r="N55" s="107"/>
      <c r="O55" s="108"/>
      <c r="P55" s="110"/>
      <c r="Q55" s="108"/>
      <c r="R55" s="107"/>
    </row>
    <row r="56" spans="1:17" s="107" customFormat="1" ht="15">
      <c r="A56" s="109"/>
      <c r="B56" s="111"/>
      <c r="C56" s="106"/>
      <c r="E56" s="108"/>
      <c r="G56" s="108"/>
      <c r="I56" s="108"/>
      <c r="K56" s="112"/>
      <c r="L56" s="109"/>
      <c r="M56" s="108"/>
      <c r="O56" s="108"/>
      <c r="P56" s="110"/>
      <c r="Q56" s="108"/>
    </row>
    <row r="57" spans="1:17" s="107" customFormat="1" ht="15">
      <c r="A57" s="109"/>
      <c r="B57" s="111"/>
      <c r="C57" s="106"/>
      <c r="E57" s="108"/>
      <c r="G57" s="108"/>
      <c r="I57" s="108"/>
      <c r="K57" s="112"/>
      <c r="L57" s="109"/>
      <c r="M57" s="108"/>
      <c r="O57" s="108"/>
      <c r="P57" s="110"/>
      <c r="Q57" s="108"/>
    </row>
    <row r="58" spans="1:17" s="107" customFormat="1" ht="15">
      <c r="A58" s="109"/>
      <c r="B58" s="111"/>
      <c r="C58" s="106"/>
      <c r="E58" s="108"/>
      <c r="G58" s="108"/>
      <c r="I58" s="108"/>
      <c r="K58" s="112"/>
      <c r="L58" s="109"/>
      <c r="M58" s="108"/>
      <c r="O58" s="108"/>
      <c r="P58" s="110"/>
      <c r="Q58" s="108"/>
    </row>
    <row r="59" spans="1:17" s="107" customFormat="1" ht="15">
      <c r="A59" s="109"/>
      <c r="B59" s="111"/>
      <c r="C59" s="106"/>
      <c r="E59" s="108"/>
      <c r="G59" s="108"/>
      <c r="I59" s="108"/>
      <c r="K59" s="112"/>
      <c r="L59" s="109"/>
      <c r="M59" s="108"/>
      <c r="O59" s="108"/>
      <c r="P59" s="110"/>
      <c r="Q59" s="108"/>
    </row>
    <row r="60" spans="1:17" s="107" customFormat="1" ht="15">
      <c r="A60" s="109"/>
      <c r="B60" s="111"/>
      <c r="C60" s="106"/>
      <c r="E60" s="108"/>
      <c r="G60" s="108"/>
      <c r="I60" s="108"/>
      <c r="K60" s="112"/>
      <c r="L60" s="109"/>
      <c r="M60" s="108"/>
      <c r="O60" s="108"/>
      <c r="P60" s="110"/>
      <c r="Q60" s="108"/>
    </row>
    <row r="61" spans="1:17" s="107" customFormat="1" ht="15">
      <c r="A61" s="109"/>
      <c r="B61" s="111"/>
      <c r="C61" s="106"/>
      <c r="E61" s="108"/>
      <c r="G61" s="108"/>
      <c r="I61" s="108"/>
      <c r="K61" s="112"/>
      <c r="L61" s="109"/>
      <c r="M61" s="108"/>
      <c r="O61" s="108"/>
      <c r="P61" s="110"/>
      <c r="Q61" s="108"/>
    </row>
    <row r="62" spans="1:17" s="107" customFormat="1" ht="15">
      <c r="A62" s="109"/>
      <c r="B62" s="111"/>
      <c r="C62" s="106"/>
      <c r="E62" s="108"/>
      <c r="G62" s="108"/>
      <c r="I62" s="108"/>
      <c r="K62" s="112"/>
      <c r="L62" s="109"/>
      <c r="M62" s="108"/>
      <c r="O62" s="108"/>
      <c r="P62" s="110"/>
      <c r="Q62" s="108"/>
    </row>
  </sheetData>
  <sheetProtection password="C626" sheet="1" selectLockedCells="1"/>
  <mergeCells count="10">
    <mergeCell ref="A14:B14"/>
    <mergeCell ref="A25:B25"/>
    <mergeCell ref="A13:R13"/>
    <mergeCell ref="A30:R30"/>
    <mergeCell ref="A33:R33"/>
    <mergeCell ref="A38:R38"/>
    <mergeCell ref="A2:R4"/>
    <mergeCell ref="C1:N1"/>
    <mergeCell ref="A10:R10"/>
    <mergeCell ref="A11:R11"/>
  </mergeCells>
  <printOptions horizontalCentered="1"/>
  <pageMargins left="0" right="0" top="1" bottom="0.42" header="0" footer="0"/>
  <pageSetup fitToHeight="1" fitToWidth="1" horizontalDpi="600" verticalDpi="600" orientation="portrait" scale="56" r:id="rId2"/>
  <headerFooter alignWithMargins="0">
    <oddFooter>&amp;L&amp;F&amp;C&amp;D&amp;R&amp;A</oddFooter>
  </headerFooter>
  <rowBreaks count="1" manualBreakCount="1">
    <brk id="20" max="17" man="1"/>
  </rowBreaks>
  <drawing r:id="rId1"/>
</worksheet>
</file>

<file path=xl/worksheets/sheet2.xml><?xml version="1.0" encoding="utf-8"?>
<worksheet xmlns="http://schemas.openxmlformats.org/spreadsheetml/2006/main" xmlns:r="http://schemas.openxmlformats.org/officeDocument/2006/relationships">
  <sheetPr>
    <tabColor theme="1" tint="0.34999001026153564"/>
    <pageSetUpPr fitToPage="1"/>
  </sheetPr>
  <dimension ref="A1:R48"/>
  <sheetViews>
    <sheetView showGridLines="0" workbookViewId="0" topLeftCell="A1">
      <selection activeCell="H13" sqref="H13"/>
    </sheetView>
  </sheetViews>
  <sheetFormatPr defaultColWidth="9.140625" defaultRowHeight="12.75"/>
  <cols>
    <col min="1" max="1" width="10.8515625" style="42" customWidth="1"/>
    <col min="2" max="2" width="46.28125" style="43" customWidth="1"/>
    <col min="3" max="3" width="14.421875" style="44" bestFit="1" customWidth="1"/>
    <col min="4" max="4" width="9.28125" style="45" customWidth="1"/>
    <col min="5" max="5" width="3.7109375" style="46" customWidth="1"/>
    <col min="6" max="6" width="7.7109375" style="45" customWidth="1"/>
    <col min="7" max="7" width="3.7109375" style="46" customWidth="1"/>
    <col min="8" max="8" width="8.7109375" style="45" customWidth="1"/>
    <col min="9" max="9" width="3.7109375" style="46" customWidth="1"/>
    <col min="10" max="10" width="11.28125" style="45" customWidth="1"/>
    <col min="11" max="11" width="3.7109375" style="47" customWidth="1"/>
    <col min="12" max="12" width="10.7109375" style="48" customWidth="1"/>
    <col min="13" max="13" width="3.7109375" style="46" customWidth="1"/>
    <col min="14" max="14" width="10.140625" style="45" customWidth="1"/>
    <col min="15" max="15" width="3.7109375" style="46" customWidth="1"/>
    <col min="16" max="16" width="10.421875" style="49" customWidth="1"/>
    <col min="17" max="17" width="3.7109375" style="46" customWidth="1"/>
    <col min="18" max="18" width="13.140625" style="45" customWidth="1"/>
    <col min="19" max="16384" width="9.140625" style="45" customWidth="1"/>
  </cols>
  <sheetData>
    <row r="1" spans="1:18" s="6" customFormat="1" ht="69.75" customHeight="1">
      <c r="A1" s="1"/>
      <c r="B1" s="2"/>
      <c r="C1" s="76" t="s">
        <v>58</v>
      </c>
      <c r="D1" s="76"/>
      <c r="E1" s="76"/>
      <c r="F1" s="76"/>
      <c r="G1" s="76"/>
      <c r="H1" s="76"/>
      <c r="I1" s="76"/>
      <c r="J1" s="76"/>
      <c r="K1" s="76"/>
      <c r="L1" s="76"/>
      <c r="M1" s="76"/>
      <c r="N1" s="76"/>
      <c r="O1" s="2"/>
      <c r="P1" s="3"/>
      <c r="Q1" s="4" t="s">
        <v>49</v>
      </c>
      <c r="R1" s="5"/>
    </row>
    <row r="2" spans="1:18" s="6" customFormat="1" ht="12.75">
      <c r="A2" s="77" t="s">
        <v>100</v>
      </c>
      <c r="B2" s="78"/>
      <c r="C2" s="78"/>
      <c r="D2" s="78"/>
      <c r="E2" s="78"/>
      <c r="F2" s="78"/>
      <c r="G2" s="78"/>
      <c r="H2" s="78"/>
      <c r="I2" s="78"/>
      <c r="J2" s="78"/>
      <c r="K2" s="78"/>
      <c r="L2" s="78"/>
      <c r="M2" s="78"/>
      <c r="N2" s="78"/>
      <c r="O2" s="78"/>
      <c r="P2" s="78"/>
      <c r="Q2" s="78"/>
      <c r="R2" s="78"/>
    </row>
    <row r="3" spans="1:18" s="6" customFormat="1" ht="12.75">
      <c r="A3" s="78"/>
      <c r="B3" s="78"/>
      <c r="C3" s="78"/>
      <c r="D3" s="78"/>
      <c r="E3" s="78"/>
      <c r="F3" s="78"/>
      <c r="G3" s="78"/>
      <c r="H3" s="78"/>
      <c r="I3" s="78"/>
      <c r="J3" s="78"/>
      <c r="K3" s="78"/>
      <c r="L3" s="78"/>
      <c r="M3" s="78"/>
      <c r="N3" s="78"/>
      <c r="O3" s="78"/>
      <c r="P3" s="78"/>
      <c r="Q3" s="78"/>
      <c r="R3" s="78"/>
    </row>
    <row r="4" spans="1:18" s="6" customFormat="1" ht="36" customHeight="1">
      <c r="A4" s="78"/>
      <c r="B4" s="78"/>
      <c r="C4" s="78"/>
      <c r="D4" s="78"/>
      <c r="E4" s="78"/>
      <c r="F4" s="78"/>
      <c r="G4" s="78"/>
      <c r="H4" s="78"/>
      <c r="I4" s="78"/>
      <c r="J4" s="78"/>
      <c r="K4" s="78"/>
      <c r="L4" s="78"/>
      <c r="M4" s="78"/>
      <c r="N4" s="78"/>
      <c r="O4" s="78"/>
      <c r="P4" s="78"/>
      <c r="Q4" s="78"/>
      <c r="R4" s="78"/>
    </row>
    <row r="5" spans="1:18" s="6" customFormat="1" ht="15.75">
      <c r="A5" s="7" t="s">
        <v>37</v>
      </c>
      <c r="B5" s="8"/>
      <c r="C5" s="9"/>
      <c r="D5" s="10"/>
      <c r="E5" s="11"/>
      <c r="F5" s="10"/>
      <c r="G5" s="11"/>
      <c r="H5" s="10"/>
      <c r="I5" s="11"/>
      <c r="J5" s="10"/>
      <c r="K5" s="12"/>
      <c r="L5" s="13"/>
      <c r="M5" s="11"/>
      <c r="N5" s="10"/>
      <c r="O5" s="11"/>
      <c r="P5" s="14"/>
      <c r="Q5" s="11"/>
      <c r="R5" s="15"/>
    </row>
    <row r="6" spans="1:18" s="6" customFormat="1" ht="63">
      <c r="A6" s="16" t="s">
        <v>0</v>
      </c>
      <c r="B6" s="17" t="s">
        <v>1</v>
      </c>
      <c r="C6" s="18" t="s">
        <v>11</v>
      </c>
      <c r="D6" s="16" t="s">
        <v>2</v>
      </c>
      <c r="E6" s="16" t="s">
        <v>3</v>
      </c>
      <c r="F6" s="16" t="s">
        <v>17</v>
      </c>
      <c r="G6" s="16" t="s">
        <v>4</v>
      </c>
      <c r="H6" s="16" t="s">
        <v>5</v>
      </c>
      <c r="I6" s="16" t="s">
        <v>6</v>
      </c>
      <c r="J6" s="16" t="s">
        <v>7</v>
      </c>
      <c r="K6" s="16" t="s">
        <v>8</v>
      </c>
      <c r="L6" s="16" t="s">
        <v>16</v>
      </c>
      <c r="M6" s="16" t="s">
        <v>6</v>
      </c>
      <c r="N6" s="16" t="s">
        <v>18</v>
      </c>
      <c r="O6" s="16" t="s">
        <v>4</v>
      </c>
      <c r="P6" s="19" t="s">
        <v>9</v>
      </c>
      <c r="Q6" s="16" t="s">
        <v>6</v>
      </c>
      <c r="R6" s="16" t="s">
        <v>15</v>
      </c>
    </row>
    <row r="7" spans="1:18" s="6" customFormat="1" ht="15.75">
      <c r="A7" s="142" t="s">
        <v>10</v>
      </c>
      <c r="B7" s="142"/>
      <c r="C7" s="151"/>
      <c r="D7" s="152"/>
      <c r="E7" s="153"/>
      <c r="F7" s="154"/>
      <c r="G7" s="153"/>
      <c r="H7" s="154"/>
      <c r="I7" s="153"/>
      <c r="J7" s="155"/>
      <c r="K7" s="153"/>
      <c r="L7" s="153"/>
      <c r="M7" s="153"/>
      <c r="N7" s="153"/>
      <c r="O7" s="153"/>
      <c r="P7" s="156"/>
      <c r="Q7" s="153"/>
      <c r="R7" s="157"/>
    </row>
    <row r="8" spans="1:18" s="6" customFormat="1" ht="15.75">
      <c r="A8" s="151">
        <v>60045</v>
      </c>
      <c r="B8" s="158" t="s">
        <v>38</v>
      </c>
      <c r="C8" s="151" t="s">
        <v>39</v>
      </c>
      <c r="D8" s="152">
        <v>2000</v>
      </c>
      <c r="E8" s="153" t="s">
        <v>4</v>
      </c>
      <c r="F8" s="154">
        <v>2</v>
      </c>
      <c r="G8" s="153" t="s">
        <v>4</v>
      </c>
      <c r="H8" s="154">
        <v>9</v>
      </c>
      <c r="I8" s="153" t="s">
        <v>6</v>
      </c>
      <c r="J8" s="155">
        <f>D8*F8*H8</f>
        <v>36000</v>
      </c>
      <c r="K8" s="153" t="s">
        <v>8</v>
      </c>
      <c r="L8" s="153">
        <v>138</v>
      </c>
      <c r="M8" s="153" t="s">
        <v>6</v>
      </c>
      <c r="N8" s="153">
        <f>ROUNDUP(J8/L8,0)</f>
        <v>261</v>
      </c>
      <c r="O8" s="153" t="s">
        <v>4</v>
      </c>
      <c r="P8" s="156">
        <v>9.21</v>
      </c>
      <c r="Q8" s="153" t="s">
        <v>6</v>
      </c>
      <c r="R8" s="157">
        <f>N8*P8</f>
        <v>2403.8100000000004</v>
      </c>
    </row>
    <row r="9" spans="1:18" s="6" customFormat="1" ht="15.75">
      <c r="A9" s="20"/>
      <c r="B9" s="21"/>
      <c r="C9" s="20"/>
      <c r="D9" s="22"/>
      <c r="E9" s="22"/>
      <c r="F9" s="22"/>
      <c r="G9" s="22"/>
      <c r="H9" s="22"/>
      <c r="I9" s="22"/>
      <c r="J9" s="23"/>
      <c r="K9" s="22"/>
      <c r="L9" s="22"/>
      <c r="M9" s="22"/>
      <c r="N9" s="22"/>
      <c r="O9" s="22"/>
      <c r="P9" s="24"/>
      <c r="Q9" s="22"/>
      <c r="R9" s="23"/>
    </row>
    <row r="10" spans="1:18" ht="15.75" customHeight="1">
      <c r="A10" s="139" t="s">
        <v>99</v>
      </c>
      <c r="B10" s="140"/>
      <c r="C10" s="140"/>
      <c r="D10" s="140"/>
      <c r="E10" s="140"/>
      <c r="F10" s="140"/>
      <c r="G10" s="140"/>
      <c r="H10" s="140"/>
      <c r="I10" s="140"/>
      <c r="J10" s="140"/>
      <c r="K10" s="140"/>
      <c r="L10" s="140"/>
      <c r="M10" s="140"/>
      <c r="N10" s="140"/>
      <c r="O10" s="140"/>
      <c r="P10" s="140"/>
      <c r="Q10" s="140"/>
      <c r="R10" s="140"/>
    </row>
    <row r="11" spans="1:18" s="33" customFormat="1" ht="15.75">
      <c r="A11" s="25">
        <v>10166</v>
      </c>
      <c r="B11" s="26" t="s">
        <v>82</v>
      </c>
      <c r="C11" s="27" t="s">
        <v>48</v>
      </c>
      <c r="D11" s="28"/>
      <c r="E11" s="29" t="s">
        <v>4</v>
      </c>
      <c r="F11" s="28"/>
      <c r="G11" s="29" t="s">
        <v>4</v>
      </c>
      <c r="H11" s="28"/>
      <c r="I11" s="29" t="s">
        <v>6</v>
      </c>
      <c r="J11" s="30">
        <f>D11*F11*H11</f>
        <v>0</v>
      </c>
      <c r="K11" s="16" t="s">
        <v>8</v>
      </c>
      <c r="L11" s="31">
        <v>138</v>
      </c>
      <c r="M11" s="29" t="s">
        <v>6</v>
      </c>
      <c r="N11" s="30">
        <f>ROUNDUP(J11/L11,0)</f>
        <v>0</v>
      </c>
      <c r="O11" s="29" t="s">
        <v>4</v>
      </c>
      <c r="P11" s="159">
        <v>9.62</v>
      </c>
      <c r="Q11" s="29" t="s">
        <v>6</v>
      </c>
      <c r="R11" s="32">
        <f>N11*P11</f>
        <v>0</v>
      </c>
    </row>
    <row r="12" spans="1:18" s="33" customFormat="1" ht="15.75">
      <c r="A12" s="25">
        <v>10298</v>
      </c>
      <c r="B12" s="26" t="s">
        <v>83</v>
      </c>
      <c r="C12" s="27" t="s">
        <v>40</v>
      </c>
      <c r="D12" s="28"/>
      <c r="E12" s="29" t="s">
        <v>4</v>
      </c>
      <c r="F12" s="28"/>
      <c r="G12" s="29" t="s">
        <v>4</v>
      </c>
      <c r="H12" s="28"/>
      <c r="I12" s="29" t="s">
        <v>6</v>
      </c>
      <c r="J12" s="30">
        <f>D12*F12*H12</f>
        <v>0</v>
      </c>
      <c r="K12" s="16" t="s">
        <v>8</v>
      </c>
      <c r="L12" s="31">
        <v>150</v>
      </c>
      <c r="M12" s="29" t="s">
        <v>6</v>
      </c>
      <c r="N12" s="30">
        <f aca="true" t="shared" si="0" ref="N12:N20">ROUNDUP(J12/L12,0)</f>
        <v>0</v>
      </c>
      <c r="O12" s="29" t="s">
        <v>4</v>
      </c>
      <c r="P12" s="159">
        <v>5.039</v>
      </c>
      <c r="Q12" s="29" t="s">
        <v>6</v>
      </c>
      <c r="R12" s="32">
        <f>N12*P12</f>
        <v>0</v>
      </c>
    </row>
    <row r="13" spans="1:18" s="33" customFormat="1" ht="30">
      <c r="A13" s="25">
        <v>10302</v>
      </c>
      <c r="B13" s="26" t="s">
        <v>84</v>
      </c>
      <c r="C13" s="27" t="s">
        <v>41</v>
      </c>
      <c r="D13" s="28"/>
      <c r="E13" s="29" t="s">
        <v>4</v>
      </c>
      <c r="F13" s="28"/>
      <c r="G13" s="29" t="s">
        <v>4</v>
      </c>
      <c r="H13" s="28"/>
      <c r="I13" s="29" t="s">
        <v>6</v>
      </c>
      <c r="J13" s="30">
        <f aca="true" t="shared" si="1" ref="J13:J20">D13*F13*H13</f>
        <v>0</v>
      </c>
      <c r="K13" s="16" t="s">
        <v>8</v>
      </c>
      <c r="L13" s="31">
        <v>138</v>
      </c>
      <c r="M13" s="29" t="s">
        <v>6</v>
      </c>
      <c r="N13" s="30">
        <f t="shared" si="0"/>
        <v>0</v>
      </c>
      <c r="O13" s="29" t="s">
        <v>4</v>
      </c>
      <c r="P13" s="159">
        <v>9.145</v>
      </c>
      <c r="Q13" s="29" t="s">
        <v>6</v>
      </c>
      <c r="R13" s="32">
        <f aca="true" t="shared" si="2" ref="R13:R20">N13*P13</f>
        <v>0</v>
      </c>
    </row>
    <row r="14" spans="1:18" s="33" customFormat="1" ht="15.75">
      <c r="A14" s="25">
        <v>11398</v>
      </c>
      <c r="B14" s="26" t="s">
        <v>85</v>
      </c>
      <c r="C14" s="27" t="s">
        <v>42</v>
      </c>
      <c r="D14" s="28"/>
      <c r="E14" s="29" t="s">
        <v>4</v>
      </c>
      <c r="F14" s="28"/>
      <c r="G14" s="29" t="s">
        <v>4</v>
      </c>
      <c r="H14" s="28"/>
      <c r="I14" s="29" t="s">
        <v>6</v>
      </c>
      <c r="J14" s="30">
        <f t="shared" si="1"/>
        <v>0</v>
      </c>
      <c r="K14" s="16" t="s">
        <v>8</v>
      </c>
      <c r="L14" s="31">
        <v>630</v>
      </c>
      <c r="M14" s="29" t="s">
        <v>6</v>
      </c>
      <c r="N14" s="30">
        <f t="shared" si="0"/>
        <v>0</v>
      </c>
      <c r="O14" s="29" t="s">
        <v>4</v>
      </c>
      <c r="P14" s="159">
        <v>43.5</v>
      </c>
      <c r="Q14" s="29" t="s">
        <v>6</v>
      </c>
      <c r="R14" s="32">
        <f t="shared" si="2"/>
        <v>0</v>
      </c>
    </row>
    <row r="15" spans="1:18" s="33" customFormat="1" ht="15.75">
      <c r="A15" s="25">
        <v>54914</v>
      </c>
      <c r="B15" s="26" t="s">
        <v>86</v>
      </c>
      <c r="C15" s="27" t="s">
        <v>43</v>
      </c>
      <c r="D15" s="28"/>
      <c r="E15" s="29" t="s">
        <v>4</v>
      </c>
      <c r="F15" s="28"/>
      <c r="G15" s="29" t="s">
        <v>4</v>
      </c>
      <c r="H15" s="28"/>
      <c r="I15" s="29" t="s">
        <v>6</v>
      </c>
      <c r="J15" s="30">
        <f t="shared" si="1"/>
        <v>0</v>
      </c>
      <c r="K15" s="16" t="s">
        <v>8</v>
      </c>
      <c r="L15" s="31">
        <v>138</v>
      </c>
      <c r="M15" s="29" t="s">
        <v>6</v>
      </c>
      <c r="N15" s="30">
        <f t="shared" si="0"/>
        <v>0</v>
      </c>
      <c r="O15" s="29" t="s">
        <v>4</v>
      </c>
      <c r="P15" s="159">
        <v>9.127</v>
      </c>
      <c r="Q15" s="29" t="s">
        <v>6</v>
      </c>
      <c r="R15" s="32">
        <f t="shared" si="2"/>
        <v>0</v>
      </c>
    </row>
    <row r="16" spans="1:18" s="33" customFormat="1" ht="15.75">
      <c r="A16" s="25">
        <v>60045</v>
      </c>
      <c r="B16" s="26" t="s">
        <v>87</v>
      </c>
      <c r="C16" s="27" t="s">
        <v>39</v>
      </c>
      <c r="D16" s="28"/>
      <c r="E16" s="29" t="s">
        <v>4</v>
      </c>
      <c r="F16" s="28"/>
      <c r="G16" s="29" t="s">
        <v>4</v>
      </c>
      <c r="H16" s="28"/>
      <c r="I16" s="29" t="s">
        <v>6</v>
      </c>
      <c r="J16" s="30">
        <f t="shared" si="1"/>
        <v>0</v>
      </c>
      <c r="K16" s="16" t="s">
        <v>8</v>
      </c>
      <c r="L16" s="31">
        <v>138</v>
      </c>
      <c r="M16" s="29" t="s">
        <v>6</v>
      </c>
      <c r="N16" s="30">
        <f t="shared" si="0"/>
        <v>0</v>
      </c>
      <c r="O16" s="29" t="s">
        <v>4</v>
      </c>
      <c r="P16" s="159">
        <v>9.211</v>
      </c>
      <c r="Q16" s="29" t="s">
        <v>6</v>
      </c>
      <c r="R16" s="32">
        <f t="shared" si="2"/>
        <v>0</v>
      </c>
    </row>
    <row r="17" spans="1:18" s="33" customFormat="1" ht="15.75">
      <c r="A17" s="25">
        <v>67245</v>
      </c>
      <c r="B17" s="26" t="s">
        <v>88</v>
      </c>
      <c r="C17" s="27" t="s">
        <v>44</v>
      </c>
      <c r="D17" s="28"/>
      <c r="E17" s="29" t="s">
        <v>4</v>
      </c>
      <c r="F17" s="28"/>
      <c r="G17" s="29" t="s">
        <v>4</v>
      </c>
      <c r="H17" s="28"/>
      <c r="I17" s="29" t="s">
        <v>6</v>
      </c>
      <c r="J17" s="30">
        <f t="shared" si="1"/>
        <v>0</v>
      </c>
      <c r="K17" s="16" t="s">
        <v>8</v>
      </c>
      <c r="L17" s="31">
        <v>138</v>
      </c>
      <c r="M17" s="29" t="s">
        <v>6</v>
      </c>
      <c r="N17" s="30">
        <f t="shared" si="0"/>
        <v>0</v>
      </c>
      <c r="O17" s="29" t="s">
        <v>4</v>
      </c>
      <c r="P17" s="159">
        <v>9.31</v>
      </c>
      <c r="Q17" s="29" t="s">
        <v>6</v>
      </c>
      <c r="R17" s="32">
        <f t="shared" si="2"/>
        <v>0</v>
      </c>
    </row>
    <row r="18" spans="1:18" s="33" customFormat="1" ht="15.75">
      <c r="A18" s="25">
        <v>68350</v>
      </c>
      <c r="B18" s="26" t="s">
        <v>89</v>
      </c>
      <c r="C18" s="27" t="s">
        <v>42</v>
      </c>
      <c r="D18" s="28"/>
      <c r="E18" s="29" t="s">
        <v>4</v>
      </c>
      <c r="F18" s="28"/>
      <c r="G18" s="29" t="s">
        <v>4</v>
      </c>
      <c r="H18" s="28"/>
      <c r="I18" s="29" t="s">
        <v>6</v>
      </c>
      <c r="J18" s="30">
        <f t="shared" si="1"/>
        <v>0</v>
      </c>
      <c r="K18" s="16" t="s">
        <v>8</v>
      </c>
      <c r="L18" s="31">
        <v>672</v>
      </c>
      <c r="M18" s="29" t="s">
        <v>6</v>
      </c>
      <c r="N18" s="30">
        <f t="shared" si="0"/>
        <v>0</v>
      </c>
      <c r="O18" s="29" t="s">
        <v>4</v>
      </c>
      <c r="P18" s="159">
        <v>44.926</v>
      </c>
      <c r="Q18" s="29" t="s">
        <v>6</v>
      </c>
      <c r="R18" s="32">
        <f t="shared" si="2"/>
        <v>0</v>
      </c>
    </row>
    <row r="19" spans="1:18" s="33" customFormat="1" ht="15.75">
      <c r="A19" s="25">
        <v>82765</v>
      </c>
      <c r="B19" s="26" t="s">
        <v>83</v>
      </c>
      <c r="C19" s="27" t="s">
        <v>45</v>
      </c>
      <c r="D19" s="28"/>
      <c r="E19" s="29" t="s">
        <v>4</v>
      </c>
      <c r="F19" s="28"/>
      <c r="G19" s="29" t="s">
        <v>4</v>
      </c>
      <c r="H19" s="28"/>
      <c r="I19" s="29" t="s">
        <v>6</v>
      </c>
      <c r="J19" s="30">
        <f t="shared" si="1"/>
        <v>0</v>
      </c>
      <c r="K19" s="16" t="s">
        <v>8</v>
      </c>
      <c r="L19" s="31">
        <v>585</v>
      </c>
      <c r="M19" s="29" t="s">
        <v>6</v>
      </c>
      <c r="N19" s="30">
        <f t="shared" si="0"/>
        <v>0</v>
      </c>
      <c r="O19" s="29" t="s">
        <v>4</v>
      </c>
      <c r="P19" s="159">
        <v>19.38</v>
      </c>
      <c r="Q19" s="29" t="s">
        <v>6</v>
      </c>
      <c r="R19" s="32">
        <f t="shared" si="2"/>
        <v>0</v>
      </c>
    </row>
    <row r="20" spans="1:18" s="33" customFormat="1" ht="15.75">
      <c r="A20" s="25">
        <v>82948</v>
      </c>
      <c r="B20" s="26" t="s">
        <v>90</v>
      </c>
      <c r="C20" s="27" t="s">
        <v>46</v>
      </c>
      <c r="D20" s="28"/>
      <c r="E20" s="29" t="s">
        <v>4</v>
      </c>
      <c r="F20" s="28"/>
      <c r="G20" s="29" t="s">
        <v>4</v>
      </c>
      <c r="H20" s="28"/>
      <c r="I20" s="29" t="s">
        <v>6</v>
      </c>
      <c r="J20" s="30">
        <f t="shared" si="1"/>
        <v>0</v>
      </c>
      <c r="K20" s="16" t="s">
        <v>8</v>
      </c>
      <c r="L20" s="31">
        <v>138</v>
      </c>
      <c r="M20" s="29" t="s">
        <v>6</v>
      </c>
      <c r="N20" s="30">
        <f t="shared" si="0"/>
        <v>0</v>
      </c>
      <c r="O20" s="29" t="s">
        <v>4</v>
      </c>
      <c r="P20" s="159">
        <v>9.22</v>
      </c>
      <c r="Q20" s="29" t="s">
        <v>6</v>
      </c>
      <c r="R20" s="32">
        <f t="shared" si="2"/>
        <v>0</v>
      </c>
    </row>
    <row r="21" spans="1:18" s="33" customFormat="1" ht="15.75">
      <c r="A21" s="34"/>
      <c r="B21" s="35"/>
      <c r="C21" s="36"/>
      <c r="D21" s="37"/>
      <c r="E21" s="38"/>
      <c r="F21" s="37"/>
      <c r="G21" s="38"/>
      <c r="H21" s="37"/>
      <c r="I21" s="38"/>
      <c r="J21" s="37"/>
      <c r="L21" s="34"/>
      <c r="M21" s="38"/>
      <c r="N21" s="37"/>
      <c r="O21" s="38"/>
      <c r="P21" s="39"/>
      <c r="Q21" s="38"/>
      <c r="R21" s="37"/>
    </row>
    <row r="22" spans="1:18" s="33" customFormat="1" ht="15.75">
      <c r="A22" s="34"/>
      <c r="B22" s="35"/>
      <c r="C22" s="36"/>
      <c r="D22" s="37"/>
      <c r="E22" s="38"/>
      <c r="F22" s="37"/>
      <c r="G22" s="38"/>
      <c r="H22" s="37"/>
      <c r="I22" s="38"/>
      <c r="J22" s="37"/>
      <c r="K22" s="40"/>
      <c r="L22" s="34"/>
      <c r="M22" s="38"/>
      <c r="N22" s="37"/>
      <c r="O22" s="38"/>
      <c r="P22" s="39"/>
      <c r="Q22" s="38"/>
      <c r="R22" s="41"/>
    </row>
    <row r="23" spans="1:18" s="33" customFormat="1" ht="15.75">
      <c r="A23" s="34"/>
      <c r="B23" s="35"/>
      <c r="C23" s="36"/>
      <c r="D23" s="37"/>
      <c r="E23" s="38"/>
      <c r="F23" s="37"/>
      <c r="G23" s="38"/>
      <c r="H23" s="37"/>
      <c r="I23" s="38"/>
      <c r="J23" s="37"/>
      <c r="K23" s="40"/>
      <c r="L23" s="34"/>
      <c r="M23" s="40" t="s">
        <v>12</v>
      </c>
      <c r="N23" s="37"/>
      <c r="O23" s="34"/>
      <c r="P23" s="39"/>
      <c r="Q23" s="34"/>
      <c r="R23" s="32">
        <f>SUM(R11:R22)</f>
        <v>0</v>
      </c>
    </row>
    <row r="24" spans="1:18" s="33" customFormat="1" ht="15.75">
      <c r="A24" s="42"/>
      <c r="B24" s="43"/>
      <c r="C24" s="44"/>
      <c r="D24" s="45"/>
      <c r="E24" s="46"/>
      <c r="F24" s="45"/>
      <c r="G24" s="46"/>
      <c r="H24" s="45"/>
      <c r="I24" s="46"/>
      <c r="J24" s="45"/>
      <c r="K24" s="47"/>
      <c r="L24" s="48"/>
      <c r="M24" s="6"/>
      <c r="N24" s="45"/>
      <c r="O24" s="46"/>
      <c r="P24" s="49"/>
      <c r="Q24" s="46"/>
      <c r="R24" s="45"/>
    </row>
    <row r="25" spans="1:18" s="33" customFormat="1" ht="15.75">
      <c r="A25" s="42"/>
      <c r="B25" s="43"/>
      <c r="C25" s="44"/>
      <c r="D25" s="45"/>
      <c r="E25" s="46"/>
      <c r="F25" s="45"/>
      <c r="G25" s="46"/>
      <c r="H25" s="45"/>
      <c r="I25" s="46"/>
      <c r="J25" s="45"/>
      <c r="K25" s="47"/>
      <c r="L25" s="48"/>
      <c r="M25" s="46"/>
      <c r="N25" s="45"/>
      <c r="O25" s="46"/>
      <c r="P25" s="49"/>
      <c r="Q25" s="46"/>
      <c r="R25" s="45"/>
    </row>
    <row r="26" spans="1:18" s="33" customFormat="1" ht="15.75">
      <c r="A26" s="42"/>
      <c r="B26" s="43"/>
      <c r="C26" s="44"/>
      <c r="D26" s="45"/>
      <c r="E26" s="46"/>
      <c r="F26" s="45"/>
      <c r="G26" s="46"/>
      <c r="H26" s="45"/>
      <c r="I26" s="46"/>
      <c r="J26" s="45"/>
      <c r="K26" s="47"/>
      <c r="L26" s="48"/>
      <c r="M26" s="46"/>
      <c r="N26" s="45"/>
      <c r="O26" s="46"/>
      <c r="P26" s="49"/>
      <c r="Q26" s="46"/>
      <c r="R26" s="45"/>
    </row>
    <row r="27" spans="1:18" s="33" customFormat="1" ht="15.75">
      <c r="A27" s="42"/>
      <c r="B27" s="43"/>
      <c r="C27" s="44"/>
      <c r="D27" s="45"/>
      <c r="E27" s="46"/>
      <c r="F27" s="45"/>
      <c r="G27" s="46"/>
      <c r="H27" s="45"/>
      <c r="I27" s="46"/>
      <c r="J27" s="45"/>
      <c r="K27" s="47"/>
      <c r="L27" s="48"/>
      <c r="M27" s="46"/>
      <c r="N27" s="45"/>
      <c r="O27" s="46"/>
      <c r="P27" s="49"/>
      <c r="Q27" s="46"/>
      <c r="R27" s="45"/>
    </row>
    <row r="28" spans="1:18" s="33" customFormat="1" ht="15.75">
      <c r="A28" s="42"/>
      <c r="B28" s="43"/>
      <c r="C28" s="44"/>
      <c r="D28" s="45"/>
      <c r="E28" s="46"/>
      <c r="F28" s="45"/>
      <c r="G28" s="46"/>
      <c r="H28" s="45"/>
      <c r="I28" s="46"/>
      <c r="J28" s="45"/>
      <c r="K28" s="47"/>
      <c r="L28" s="48"/>
      <c r="M28" s="46"/>
      <c r="N28" s="45"/>
      <c r="O28" s="46"/>
      <c r="P28" s="49"/>
      <c r="Q28" s="46"/>
      <c r="R28" s="45"/>
    </row>
    <row r="29" spans="1:18" s="33" customFormat="1" ht="15.75">
      <c r="A29" s="42"/>
      <c r="B29" s="43"/>
      <c r="C29" s="44"/>
      <c r="D29" s="45"/>
      <c r="E29" s="46"/>
      <c r="F29" s="45"/>
      <c r="G29" s="46"/>
      <c r="H29" s="45"/>
      <c r="I29" s="46"/>
      <c r="J29" s="45"/>
      <c r="K29" s="47"/>
      <c r="L29" s="48"/>
      <c r="M29" s="46"/>
      <c r="N29" s="45"/>
      <c r="O29" s="46"/>
      <c r="P29" s="49"/>
      <c r="Q29" s="46"/>
      <c r="R29" s="45"/>
    </row>
    <row r="30" spans="1:18" s="33" customFormat="1" ht="15.75">
      <c r="A30" s="42"/>
      <c r="B30" s="43"/>
      <c r="C30" s="44"/>
      <c r="D30" s="45"/>
      <c r="E30" s="46"/>
      <c r="F30" s="45"/>
      <c r="G30" s="46"/>
      <c r="H30" s="45"/>
      <c r="I30" s="46"/>
      <c r="J30" s="45"/>
      <c r="K30" s="47"/>
      <c r="L30" s="48"/>
      <c r="M30" s="46"/>
      <c r="N30" s="45"/>
      <c r="O30" s="46"/>
      <c r="P30" s="49"/>
      <c r="Q30" s="46"/>
      <c r="R30" s="45"/>
    </row>
    <row r="31" spans="1:18" s="33" customFormat="1" ht="15.75">
      <c r="A31" s="42"/>
      <c r="B31" s="43"/>
      <c r="C31" s="44"/>
      <c r="D31" s="45"/>
      <c r="E31" s="46"/>
      <c r="F31" s="45"/>
      <c r="G31" s="46"/>
      <c r="H31" s="45"/>
      <c r="I31" s="46"/>
      <c r="J31" s="45"/>
      <c r="K31" s="47"/>
      <c r="L31" s="48"/>
      <c r="M31" s="46"/>
      <c r="N31" s="45"/>
      <c r="O31" s="46"/>
      <c r="P31" s="49"/>
      <c r="Q31" s="46"/>
      <c r="R31" s="45"/>
    </row>
    <row r="32" spans="1:18" s="33" customFormat="1" ht="15.75">
      <c r="A32" s="42"/>
      <c r="B32" s="43"/>
      <c r="C32" s="44"/>
      <c r="D32" s="45"/>
      <c r="E32" s="46"/>
      <c r="F32" s="45"/>
      <c r="G32" s="46"/>
      <c r="H32" s="45"/>
      <c r="I32" s="46"/>
      <c r="J32" s="45"/>
      <c r="K32" s="47"/>
      <c r="L32" s="48"/>
      <c r="M32" s="46"/>
      <c r="N32" s="45"/>
      <c r="O32" s="46"/>
      <c r="P32" s="49"/>
      <c r="Q32" s="46"/>
      <c r="R32" s="45"/>
    </row>
    <row r="33" spans="1:18" s="33" customFormat="1" ht="15.75">
      <c r="A33" s="42"/>
      <c r="B33" s="43"/>
      <c r="C33" s="44"/>
      <c r="D33" s="45"/>
      <c r="E33" s="46"/>
      <c r="F33" s="45"/>
      <c r="G33" s="46"/>
      <c r="H33" s="45"/>
      <c r="I33" s="46"/>
      <c r="J33" s="45"/>
      <c r="K33" s="47"/>
      <c r="L33" s="48"/>
      <c r="M33" s="46"/>
      <c r="N33" s="45"/>
      <c r="O33" s="46"/>
      <c r="P33" s="49"/>
      <c r="Q33" s="46"/>
      <c r="R33" s="45"/>
    </row>
    <row r="34" spans="1:18" s="33" customFormat="1" ht="15.75">
      <c r="A34" s="42"/>
      <c r="B34" s="43"/>
      <c r="C34" s="44"/>
      <c r="D34" s="45"/>
      <c r="E34" s="46"/>
      <c r="F34" s="45"/>
      <c r="G34" s="46"/>
      <c r="H34" s="45"/>
      <c r="I34" s="46"/>
      <c r="J34" s="45"/>
      <c r="K34" s="47"/>
      <c r="L34" s="48"/>
      <c r="M34" s="46"/>
      <c r="N34" s="45"/>
      <c r="O34" s="46"/>
      <c r="P34" s="49"/>
      <c r="Q34" s="46"/>
      <c r="R34" s="45"/>
    </row>
    <row r="35" spans="1:18" s="33" customFormat="1" ht="15.75">
      <c r="A35" s="42"/>
      <c r="B35" s="43"/>
      <c r="C35" s="44"/>
      <c r="D35" s="45"/>
      <c r="E35" s="46"/>
      <c r="F35" s="45"/>
      <c r="G35" s="46"/>
      <c r="H35" s="45"/>
      <c r="I35" s="46"/>
      <c r="J35" s="45"/>
      <c r="K35" s="47"/>
      <c r="L35" s="48"/>
      <c r="M35" s="46"/>
      <c r="N35" s="45"/>
      <c r="O35" s="46"/>
      <c r="P35" s="49"/>
      <c r="Q35" s="46"/>
      <c r="R35" s="45"/>
    </row>
    <row r="36" spans="1:18" s="33" customFormat="1" ht="15.75">
      <c r="A36" s="42"/>
      <c r="B36" s="43"/>
      <c r="C36" s="44"/>
      <c r="D36" s="45"/>
      <c r="E36" s="46"/>
      <c r="F36" s="45"/>
      <c r="G36" s="46"/>
      <c r="H36" s="45"/>
      <c r="I36" s="46"/>
      <c r="J36" s="45"/>
      <c r="K36" s="47"/>
      <c r="L36" s="48"/>
      <c r="M36" s="46"/>
      <c r="N36" s="45"/>
      <c r="O36" s="46"/>
      <c r="P36" s="49"/>
      <c r="Q36" s="46"/>
      <c r="R36" s="45"/>
    </row>
    <row r="37" spans="1:18" s="33" customFormat="1" ht="11.25" customHeight="1">
      <c r="A37" s="42"/>
      <c r="B37" s="43"/>
      <c r="C37" s="44"/>
      <c r="D37" s="45"/>
      <c r="E37" s="46"/>
      <c r="F37" s="45"/>
      <c r="G37" s="46"/>
      <c r="H37" s="45"/>
      <c r="I37" s="46"/>
      <c r="J37" s="45"/>
      <c r="K37" s="47"/>
      <c r="L37" s="48"/>
      <c r="M37" s="46"/>
      <c r="N37" s="45"/>
      <c r="O37" s="46"/>
      <c r="P37" s="49"/>
      <c r="Q37" s="46"/>
      <c r="R37" s="45"/>
    </row>
    <row r="38" spans="1:18" s="33" customFormat="1" ht="15.75" hidden="1">
      <c r="A38" s="42"/>
      <c r="B38" s="43"/>
      <c r="C38" s="44"/>
      <c r="D38" s="45"/>
      <c r="E38" s="46"/>
      <c r="F38" s="45"/>
      <c r="G38" s="46"/>
      <c r="H38" s="45"/>
      <c r="I38" s="46"/>
      <c r="J38" s="45"/>
      <c r="K38" s="47"/>
      <c r="L38" s="48"/>
      <c r="M38" s="46"/>
      <c r="N38" s="45"/>
      <c r="O38" s="46"/>
      <c r="P38" s="49"/>
      <c r="Q38" s="46"/>
      <c r="R38" s="45"/>
    </row>
    <row r="39" spans="1:18" s="33" customFormat="1" ht="30.75" customHeight="1">
      <c r="A39" s="42"/>
      <c r="B39" s="43"/>
      <c r="C39" s="44"/>
      <c r="D39" s="45"/>
      <c r="E39" s="46"/>
      <c r="F39" s="45"/>
      <c r="G39" s="46"/>
      <c r="H39" s="45"/>
      <c r="I39" s="46"/>
      <c r="J39" s="45"/>
      <c r="K39" s="47"/>
      <c r="L39" s="48"/>
      <c r="M39" s="46"/>
      <c r="N39" s="45"/>
      <c r="O39" s="46"/>
      <c r="P39" s="49"/>
      <c r="Q39" s="46"/>
      <c r="R39" s="45"/>
    </row>
    <row r="40" spans="1:18" s="6" customFormat="1" ht="12.75">
      <c r="A40" s="42"/>
      <c r="B40" s="43"/>
      <c r="C40" s="44"/>
      <c r="D40" s="45"/>
      <c r="E40" s="46"/>
      <c r="F40" s="45"/>
      <c r="G40" s="46"/>
      <c r="H40" s="45"/>
      <c r="I40" s="46"/>
      <c r="J40" s="45"/>
      <c r="K40" s="47"/>
      <c r="L40" s="48"/>
      <c r="M40" s="46"/>
      <c r="N40" s="45"/>
      <c r="O40" s="46"/>
      <c r="P40" s="49"/>
      <c r="Q40" s="46"/>
      <c r="R40" s="45"/>
    </row>
    <row r="41" spans="1:18" s="6" customFormat="1" ht="12.75">
      <c r="A41" s="42"/>
      <c r="B41" s="43"/>
      <c r="C41" s="44"/>
      <c r="D41" s="45"/>
      <c r="E41" s="46"/>
      <c r="F41" s="45"/>
      <c r="G41" s="46"/>
      <c r="H41" s="45"/>
      <c r="I41" s="46"/>
      <c r="J41" s="45"/>
      <c r="K41" s="47"/>
      <c r="L41" s="48"/>
      <c r="M41" s="46"/>
      <c r="N41" s="45"/>
      <c r="O41" s="46"/>
      <c r="P41" s="49"/>
      <c r="Q41" s="46"/>
      <c r="R41" s="45"/>
    </row>
    <row r="42" spans="1:18" s="6" customFormat="1" ht="12.75">
      <c r="A42" s="42"/>
      <c r="B42" s="43"/>
      <c r="C42" s="44"/>
      <c r="D42" s="45"/>
      <c r="E42" s="46"/>
      <c r="F42" s="45"/>
      <c r="G42" s="46"/>
      <c r="H42" s="45"/>
      <c r="I42" s="46"/>
      <c r="J42" s="45"/>
      <c r="K42" s="47"/>
      <c r="L42" s="48"/>
      <c r="M42" s="46"/>
      <c r="N42" s="45"/>
      <c r="O42" s="46"/>
      <c r="P42" s="49"/>
      <c r="Q42" s="46"/>
      <c r="R42" s="45"/>
    </row>
    <row r="43" spans="1:18" s="6" customFormat="1" ht="12.75">
      <c r="A43" s="42"/>
      <c r="B43" s="43"/>
      <c r="C43" s="44"/>
      <c r="D43" s="45"/>
      <c r="E43" s="46"/>
      <c r="F43" s="45"/>
      <c r="G43" s="46"/>
      <c r="H43" s="45"/>
      <c r="I43" s="46"/>
      <c r="J43" s="45"/>
      <c r="K43" s="47"/>
      <c r="L43" s="48"/>
      <c r="M43" s="46"/>
      <c r="N43" s="45"/>
      <c r="O43" s="46"/>
      <c r="P43" s="49"/>
      <c r="Q43" s="46"/>
      <c r="R43" s="45"/>
    </row>
    <row r="44" spans="1:18" s="6" customFormat="1" ht="12.75">
      <c r="A44" s="42"/>
      <c r="B44" s="43"/>
      <c r="C44" s="44"/>
      <c r="D44" s="45"/>
      <c r="E44" s="46"/>
      <c r="F44" s="45"/>
      <c r="G44" s="46"/>
      <c r="H44" s="45"/>
      <c r="I44" s="46"/>
      <c r="J44" s="45"/>
      <c r="K44" s="47"/>
      <c r="L44" s="48"/>
      <c r="M44" s="46"/>
      <c r="N44" s="45"/>
      <c r="O44" s="46"/>
      <c r="P44" s="49"/>
      <c r="Q44" s="46"/>
      <c r="R44" s="45"/>
    </row>
    <row r="45" spans="1:18" s="6" customFormat="1" ht="12.75">
      <c r="A45" s="42"/>
      <c r="B45" s="43"/>
      <c r="C45" s="44"/>
      <c r="D45" s="45"/>
      <c r="E45" s="46"/>
      <c r="F45" s="45"/>
      <c r="G45" s="46"/>
      <c r="H45" s="45"/>
      <c r="I45" s="46"/>
      <c r="J45" s="45"/>
      <c r="K45" s="47"/>
      <c r="L45" s="48"/>
      <c r="M45" s="46"/>
      <c r="N45" s="45"/>
      <c r="O45" s="46"/>
      <c r="P45" s="49"/>
      <c r="Q45" s="46"/>
      <c r="R45" s="45"/>
    </row>
    <row r="46" spans="1:18" s="6" customFormat="1" ht="12.75">
      <c r="A46" s="42"/>
      <c r="B46" s="43"/>
      <c r="C46" s="44"/>
      <c r="D46" s="45"/>
      <c r="E46" s="46"/>
      <c r="F46" s="45"/>
      <c r="G46" s="46"/>
      <c r="H46" s="45"/>
      <c r="I46" s="46"/>
      <c r="J46" s="45"/>
      <c r="K46" s="47"/>
      <c r="L46" s="48"/>
      <c r="M46" s="46"/>
      <c r="N46" s="45"/>
      <c r="O46" s="46"/>
      <c r="P46" s="49"/>
      <c r="Q46" s="46"/>
      <c r="R46" s="45"/>
    </row>
    <row r="47" spans="1:18" s="6" customFormat="1" ht="12.75">
      <c r="A47" s="42"/>
      <c r="B47" s="43"/>
      <c r="C47" s="44"/>
      <c r="D47" s="45"/>
      <c r="E47" s="46"/>
      <c r="F47" s="45"/>
      <c r="G47" s="46"/>
      <c r="H47" s="45"/>
      <c r="I47" s="46"/>
      <c r="J47" s="45"/>
      <c r="K47" s="47"/>
      <c r="L47" s="48"/>
      <c r="M47" s="46"/>
      <c r="N47" s="45"/>
      <c r="O47" s="46"/>
      <c r="P47" s="49"/>
      <c r="Q47" s="46"/>
      <c r="R47" s="45"/>
    </row>
    <row r="48" spans="1:18" s="6" customFormat="1" ht="12.75">
      <c r="A48" s="42"/>
      <c r="B48" s="43"/>
      <c r="C48" s="44"/>
      <c r="D48" s="45"/>
      <c r="E48" s="46"/>
      <c r="F48" s="45"/>
      <c r="G48" s="46"/>
      <c r="H48" s="45"/>
      <c r="I48" s="46"/>
      <c r="J48" s="45"/>
      <c r="K48" s="47"/>
      <c r="L48" s="48"/>
      <c r="M48" s="46"/>
      <c r="N48" s="45"/>
      <c r="O48" s="46"/>
      <c r="P48" s="49"/>
      <c r="Q48" s="46"/>
      <c r="R48" s="45"/>
    </row>
  </sheetData>
  <sheetProtection password="C626" sheet="1" selectLockedCells="1"/>
  <mergeCells count="3">
    <mergeCell ref="C1:N1"/>
    <mergeCell ref="A2:R4"/>
    <mergeCell ref="A10:R10"/>
  </mergeCells>
  <printOptions horizontalCentered="1"/>
  <pageMargins left="0" right="0" top="1" bottom="0.42" header="0" footer="0"/>
  <pageSetup fitToHeight="1" fitToWidth="1" horizontalDpi="600" verticalDpi="600" orientation="portrait" scale="56" r:id="rId2"/>
  <headerFooter alignWithMargins="0">
    <oddFooter>&amp;L&amp;F&amp;C&amp;D&amp;R&amp;A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Basic American Foods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Wells</dc:creator>
  <cp:keywords/>
  <dc:description/>
  <cp:lastModifiedBy>Deniece Ledin</cp:lastModifiedBy>
  <cp:lastPrinted>2017-02-17T20:34:47Z</cp:lastPrinted>
  <dcterms:created xsi:type="dcterms:W3CDTF">2006-10-10T19:31:22Z</dcterms:created>
  <dcterms:modified xsi:type="dcterms:W3CDTF">2017-02-17T21:08:33Z</dcterms:modified>
  <cp:category/>
  <cp:version/>
  <cp:contentType/>
  <cp:contentStatus/>
</cp:coreProperties>
</file>